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D13" i="1" s="1"/>
  <c r="H14" i="1"/>
  <c r="H13" i="1" s="1"/>
  <c r="L14" i="1"/>
  <c r="L13" i="1" s="1"/>
  <c r="D15" i="1"/>
  <c r="E15" i="1"/>
  <c r="E14" i="1" s="1"/>
  <c r="E13" i="1" s="1"/>
  <c r="F15" i="1"/>
  <c r="F14" i="1" s="1"/>
  <c r="F13" i="1" s="1"/>
  <c r="G15" i="1"/>
  <c r="G14" i="1" s="1"/>
  <c r="G13" i="1" s="1"/>
  <c r="H15" i="1"/>
  <c r="I15" i="1"/>
  <c r="I14" i="1" s="1"/>
  <c r="J15" i="1"/>
  <c r="J14" i="1" s="1"/>
  <c r="J13" i="1" s="1"/>
  <c r="K15" i="1"/>
  <c r="L15" i="1"/>
  <c r="K16" i="1"/>
  <c r="D18" i="1"/>
  <c r="D17" i="1" s="1"/>
  <c r="H18" i="1"/>
  <c r="H17" i="1" s="1"/>
  <c r="L18" i="1"/>
  <c r="D19" i="1"/>
  <c r="E19" i="1"/>
  <c r="E18" i="1" s="1"/>
  <c r="E17" i="1" s="1"/>
  <c r="F19" i="1"/>
  <c r="F18" i="1" s="1"/>
  <c r="F17" i="1" s="1"/>
  <c r="G19" i="1"/>
  <c r="G18" i="1" s="1"/>
  <c r="H19" i="1"/>
  <c r="I19" i="1"/>
  <c r="I18" i="1" s="1"/>
  <c r="J19" i="1"/>
  <c r="J18" i="1" s="1"/>
  <c r="J17" i="1" s="1"/>
  <c r="K19" i="1"/>
  <c r="L19" i="1"/>
  <c r="K20" i="1"/>
  <c r="D21" i="1"/>
  <c r="E21" i="1"/>
  <c r="F21" i="1"/>
  <c r="G21" i="1"/>
  <c r="H21" i="1"/>
  <c r="I21" i="1"/>
  <c r="K21" i="1" s="1"/>
  <c r="J21" i="1"/>
  <c r="L21" i="1"/>
  <c r="K22" i="1"/>
  <c r="D24" i="1"/>
  <c r="D23" i="1" s="1"/>
  <c r="E24" i="1"/>
  <c r="E23" i="1" s="1"/>
  <c r="F24" i="1"/>
  <c r="F23" i="1" s="1"/>
  <c r="G24" i="1"/>
  <c r="H24" i="1"/>
  <c r="H23" i="1" s="1"/>
  <c r="I24" i="1"/>
  <c r="K24" i="1" s="1"/>
  <c r="J24" i="1"/>
  <c r="J23" i="1" s="1"/>
  <c r="L24" i="1"/>
  <c r="L23" i="1" s="1"/>
  <c r="K25" i="1"/>
  <c r="K26" i="1"/>
  <c r="D27" i="1"/>
  <c r="E27" i="1"/>
  <c r="F27" i="1"/>
  <c r="G27" i="1"/>
  <c r="G23" i="1" s="1"/>
  <c r="H27" i="1"/>
  <c r="I27" i="1"/>
  <c r="J27" i="1"/>
  <c r="K27" i="1"/>
  <c r="L27" i="1"/>
  <c r="K28" i="1"/>
  <c r="K29" i="1"/>
  <c r="D30" i="1"/>
  <c r="H30" i="1"/>
  <c r="L30" i="1"/>
  <c r="D31" i="1"/>
  <c r="E31" i="1"/>
  <c r="E30" i="1" s="1"/>
  <c r="F31" i="1"/>
  <c r="F30" i="1" s="1"/>
  <c r="G31" i="1"/>
  <c r="G30" i="1" s="1"/>
  <c r="H31" i="1"/>
  <c r="I31" i="1"/>
  <c r="I30" i="1" s="1"/>
  <c r="J31" i="1"/>
  <c r="J30" i="1" s="1"/>
  <c r="K31" i="1"/>
  <c r="L31" i="1"/>
  <c r="K32" i="1"/>
  <c r="D33" i="1"/>
  <c r="E33" i="1"/>
  <c r="F33" i="1"/>
  <c r="G33" i="1"/>
  <c r="H33" i="1"/>
  <c r="I33" i="1"/>
  <c r="K33" i="1" s="1"/>
  <c r="J33" i="1"/>
  <c r="L33" i="1"/>
  <c r="K34" i="1"/>
  <c r="D35" i="1"/>
  <c r="E35" i="1"/>
  <c r="F35" i="1"/>
  <c r="G35" i="1"/>
  <c r="H35" i="1"/>
  <c r="I35" i="1"/>
  <c r="J35" i="1"/>
  <c r="K35" i="1"/>
  <c r="L35" i="1"/>
  <c r="K36" i="1"/>
  <c r="D38" i="1"/>
  <c r="D37" i="1" s="1"/>
  <c r="H38" i="1"/>
  <c r="H37" i="1" s="1"/>
  <c r="L38" i="1"/>
  <c r="L37" i="1" s="1"/>
  <c r="D39" i="1"/>
  <c r="E39" i="1"/>
  <c r="E38" i="1" s="1"/>
  <c r="E37" i="1" s="1"/>
  <c r="F39" i="1"/>
  <c r="F38" i="1" s="1"/>
  <c r="F37" i="1" s="1"/>
  <c r="G39" i="1"/>
  <c r="G38" i="1" s="1"/>
  <c r="G37" i="1" s="1"/>
  <c r="H39" i="1"/>
  <c r="I39" i="1"/>
  <c r="I38" i="1" s="1"/>
  <c r="J39" i="1"/>
  <c r="J38" i="1" s="1"/>
  <c r="J37" i="1" s="1"/>
  <c r="K39" i="1"/>
  <c r="L39" i="1"/>
  <c r="K40" i="1"/>
  <c r="K41" i="1"/>
  <c r="K42" i="1"/>
  <c r="F44" i="1"/>
  <c r="F43" i="1" s="1"/>
  <c r="J44" i="1"/>
  <c r="J43" i="1" s="1"/>
  <c r="D45" i="1"/>
  <c r="D44" i="1" s="1"/>
  <c r="D43" i="1" s="1"/>
  <c r="E45" i="1"/>
  <c r="E44" i="1" s="1"/>
  <c r="E43" i="1" s="1"/>
  <c r="F45" i="1"/>
  <c r="G45" i="1"/>
  <c r="G44" i="1" s="1"/>
  <c r="G43" i="1" s="1"/>
  <c r="H45" i="1"/>
  <c r="H44" i="1" s="1"/>
  <c r="H43" i="1" s="1"/>
  <c r="I45" i="1"/>
  <c r="K45" i="1" s="1"/>
  <c r="J45" i="1"/>
  <c r="L45" i="1"/>
  <c r="L44" i="1" s="1"/>
  <c r="L43" i="1" s="1"/>
  <c r="K46" i="1"/>
  <c r="K47" i="1"/>
  <c r="K48" i="1"/>
  <c r="K49" i="1"/>
  <c r="K50" i="1"/>
  <c r="L12" i="1" l="1"/>
  <c r="K18" i="1"/>
  <c r="J12" i="1"/>
  <c r="F12" i="1"/>
  <c r="H12" i="1"/>
  <c r="K38" i="1"/>
  <c r="I37" i="1"/>
  <c r="K37" i="1" s="1"/>
  <c r="K30" i="1"/>
  <c r="K14" i="1"/>
  <c r="I13" i="1"/>
  <c r="E12" i="1"/>
  <c r="D12" i="1"/>
  <c r="G17" i="1"/>
  <c r="G12" i="1" s="1"/>
  <c r="L17" i="1"/>
  <c r="I44" i="1"/>
  <c r="I23" i="1"/>
  <c r="K23" i="1" s="1"/>
  <c r="K44" i="1" l="1"/>
  <c r="I43" i="1"/>
  <c r="K43" i="1" s="1"/>
  <c r="K13" i="1"/>
  <c r="I17" i="1"/>
  <c r="K17" i="1" s="1"/>
  <c r="I12" i="1" l="1"/>
  <c r="K12" i="1" s="1"/>
</calcChain>
</file>

<file path=xl/sharedStrings.xml><?xml version="1.0" encoding="utf-8"?>
<sst xmlns="http://schemas.openxmlformats.org/spreadsheetml/2006/main" count="142" uniqueCount="139">
  <si>
    <t>CENTRALIZAT</t>
  </si>
  <si>
    <t xml:space="preserve"> Anexa 13</t>
  </si>
  <si>
    <t>Cont de executie - Cheltuieli - Bugetul local</t>
  </si>
  <si>
    <t>Trimestrul: 1, Anul: 2020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</si>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</sst>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ht="22.5" x14ac:dyDescent="0.25">
      <c r="A12" s="20" t="s">
        <v>18</v>
      </c>
      <c r="B12" s="20" t="s">
        <v>19</v>
      </c>
      <c r="C12" s="20" t="s">
        <v>20</v>
      </c>
      <c r="D12" s="21">
        <f>D13+D17+D37+D43</f>
        <v>361040</v>
      </c>
      <c r="E12" s="21">
        <f>E13+E17+E37+E43</f>
        <v>161040</v>
      </c>
      <c r="F12" s="21">
        <f>F13+F17+F37+F43</f>
        <v>4294196</v>
      </c>
      <c r="G12" s="21">
        <f>G13+G17+G37+G43</f>
        <v>1449696</v>
      </c>
      <c r="H12" s="21">
        <f>H13+H17+H37+H43</f>
        <v>1449560</v>
      </c>
      <c r="I12" s="21">
        <f>I13+I17+I37+I43</f>
        <v>1449560</v>
      </c>
      <c r="J12" s="21">
        <f>J13+J17+J37+J43</f>
        <v>1095354</v>
      </c>
      <c r="K12" s="21">
        <f>I12-J12</f>
        <v>354206</v>
      </c>
      <c r="L12" s="21">
        <f>L13+L17+L37+L43</f>
        <v>1178155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D14</f>
        <v>0</v>
      </c>
      <c r="E13" s="21">
        <f>E14</f>
        <v>0</v>
      </c>
      <c r="F13" s="21">
        <f>F14</f>
        <v>2206844</v>
      </c>
      <c r="G13" s="21">
        <f>G14</f>
        <v>570850</v>
      </c>
      <c r="H13" s="21">
        <f>H14</f>
        <v>570850</v>
      </c>
      <c r="I13" s="21">
        <f>I14</f>
        <v>570850</v>
      </c>
      <c r="J13" s="21">
        <f>J14</f>
        <v>531465</v>
      </c>
      <c r="K13" s="21">
        <f>I13-J13</f>
        <v>39385</v>
      </c>
      <c r="L13" s="21">
        <f>L14</f>
        <v>492103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D15</f>
        <v>0</v>
      </c>
      <c r="E14" s="21">
        <f>E15</f>
        <v>0</v>
      </c>
      <c r="F14" s="21">
        <f>F15</f>
        <v>2206844</v>
      </c>
      <c r="G14" s="21">
        <f>G15</f>
        <v>570850</v>
      </c>
      <c r="H14" s="21">
        <f>H15</f>
        <v>570850</v>
      </c>
      <c r="I14" s="21">
        <f>I15</f>
        <v>570850</v>
      </c>
      <c r="J14" s="21">
        <f>J15</f>
        <v>531465</v>
      </c>
      <c r="K14" s="21">
        <f>I14-J14</f>
        <v>39385</v>
      </c>
      <c r="L14" s="21">
        <f>L15</f>
        <v>492103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D16</f>
        <v>0</v>
      </c>
      <c r="E15" s="21">
        <f>E16</f>
        <v>0</v>
      </c>
      <c r="F15" s="21">
        <f>F16</f>
        <v>2206844</v>
      </c>
      <c r="G15" s="21">
        <f>G16</f>
        <v>570850</v>
      </c>
      <c r="H15" s="21">
        <f>H16</f>
        <v>570850</v>
      </c>
      <c r="I15" s="21">
        <f>I16</f>
        <v>570850</v>
      </c>
      <c r="J15" s="21">
        <f>J16</f>
        <v>531465</v>
      </c>
      <c r="K15" s="21">
        <f>I15-J15</f>
        <v>39385</v>
      </c>
      <c r="L15" s="21">
        <f>L16</f>
        <v>492103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v>0</v>
      </c>
      <c r="E16" s="21">
        <v>0</v>
      </c>
      <c r="F16" s="21">
        <v>2206844</v>
      </c>
      <c r="G16" s="21">
        <v>570850</v>
      </c>
      <c r="H16" s="21">
        <v>570850</v>
      </c>
      <c r="I16" s="21">
        <v>570850</v>
      </c>
      <c r="J16" s="21">
        <v>531465</v>
      </c>
      <c r="K16" s="21">
        <f>I16-J16</f>
        <v>39385</v>
      </c>
      <c r="L16" s="21">
        <v>492103</v>
      </c>
    </row>
    <row r="17" spans="1:12" s="7" customFormat="1" ht="22.5" x14ac:dyDescent="0.25">
      <c r="A17" s="20" t="s">
        <v>33</v>
      </c>
      <c r="B17" s="20" t="s">
        <v>34</v>
      </c>
      <c r="C17" s="20" t="s">
        <v>35</v>
      </c>
      <c r="D17" s="21">
        <f>D18+D23+D30</f>
        <v>131040</v>
      </c>
      <c r="E17" s="21">
        <f>E18+E23+E30</f>
        <v>131040</v>
      </c>
      <c r="F17" s="21">
        <f>F18+F23+F30</f>
        <v>1493950</v>
      </c>
      <c r="G17" s="21">
        <f>G18+G23+G30</f>
        <v>678846</v>
      </c>
      <c r="H17" s="21">
        <f>H18+H23+H30</f>
        <v>678710</v>
      </c>
      <c r="I17" s="21">
        <f>I18+I23+I30</f>
        <v>678710</v>
      </c>
      <c r="J17" s="21">
        <f>J18+J23+J30</f>
        <v>481872</v>
      </c>
      <c r="K17" s="21">
        <f>I17-J17</f>
        <v>196838</v>
      </c>
      <c r="L17" s="21">
        <f>L18+L23+L30</f>
        <v>611735</v>
      </c>
    </row>
    <row r="18" spans="1:12" s="7" customFormat="1" ht="22.5" x14ac:dyDescent="0.25">
      <c r="A18" s="20" t="s">
        <v>36</v>
      </c>
      <c r="B18" s="20" t="s">
        <v>37</v>
      </c>
      <c r="C18" s="20" t="s">
        <v>38</v>
      </c>
      <c r="D18" s="21">
        <f>D19+D21</f>
        <v>131040</v>
      </c>
      <c r="E18" s="21">
        <f>E19+E21</f>
        <v>131040</v>
      </c>
      <c r="F18" s="21">
        <f>F19+F21</f>
        <v>435040</v>
      </c>
      <c r="G18" s="21">
        <f>G19+G21</f>
        <v>204040</v>
      </c>
      <c r="H18" s="21">
        <f>H19+H21</f>
        <v>204040</v>
      </c>
      <c r="I18" s="21">
        <f>I19+I21</f>
        <v>204040</v>
      </c>
      <c r="J18" s="21">
        <f>J19+J21</f>
        <v>66324</v>
      </c>
      <c r="K18" s="21">
        <f>I18-J18</f>
        <v>137716</v>
      </c>
      <c r="L18" s="21">
        <f>L19+L21</f>
        <v>128355</v>
      </c>
    </row>
    <row r="19" spans="1:12" s="7" customFormat="1" ht="22.5" x14ac:dyDescent="0.25">
      <c r="A19" s="20" t="s">
        <v>39</v>
      </c>
      <c r="B19" s="20" t="s">
        <v>40</v>
      </c>
      <c r="C19" s="20" t="s">
        <v>41</v>
      </c>
      <c r="D19" s="21">
        <f>D20</f>
        <v>131040</v>
      </c>
      <c r="E19" s="21">
        <f>E20</f>
        <v>131040</v>
      </c>
      <c r="F19" s="21">
        <f>F20</f>
        <v>264040</v>
      </c>
      <c r="G19" s="21">
        <f>G20</f>
        <v>174040</v>
      </c>
      <c r="H19" s="21">
        <f>H20</f>
        <v>174040</v>
      </c>
      <c r="I19" s="21">
        <f>I20</f>
        <v>174040</v>
      </c>
      <c r="J19" s="21">
        <f>J20</f>
        <v>52040</v>
      </c>
      <c r="K19" s="21">
        <f>I19-J19</f>
        <v>122000</v>
      </c>
      <c r="L19" s="21">
        <f>L20</f>
        <v>33000</v>
      </c>
    </row>
    <row r="20" spans="1:12" s="7" customFormat="1" x14ac:dyDescent="0.25">
      <c r="A20" s="20" t="s">
        <v>42</v>
      </c>
      <c r="B20" s="20" t="s">
        <v>43</v>
      </c>
      <c r="C20" s="20" t="s">
        <v>44</v>
      </c>
      <c r="D20" s="21">
        <v>131040</v>
      </c>
      <c r="E20" s="21">
        <v>131040</v>
      </c>
      <c r="F20" s="21">
        <v>264040</v>
      </c>
      <c r="G20" s="21">
        <v>174040</v>
      </c>
      <c r="H20" s="21">
        <v>174040</v>
      </c>
      <c r="I20" s="21">
        <v>174040</v>
      </c>
      <c r="J20" s="21">
        <v>52040</v>
      </c>
      <c r="K20" s="21">
        <f>I20-J20</f>
        <v>122000</v>
      </c>
      <c r="L20" s="21">
        <v>33000</v>
      </c>
    </row>
    <row r="21" spans="1:12" s="7" customFormat="1" ht="22.5" x14ac:dyDescent="0.25">
      <c r="A21" s="20" t="s">
        <v>45</v>
      </c>
      <c r="B21" s="20" t="s">
        <v>46</v>
      </c>
      <c r="C21" s="20" t="s">
        <v>47</v>
      </c>
      <c r="D21" s="21">
        <f>D22</f>
        <v>0</v>
      </c>
      <c r="E21" s="21">
        <f>E22</f>
        <v>0</v>
      </c>
      <c r="F21" s="21">
        <f>F22</f>
        <v>171000</v>
      </c>
      <c r="G21" s="21">
        <f>G22</f>
        <v>30000</v>
      </c>
      <c r="H21" s="21">
        <f>H22</f>
        <v>30000</v>
      </c>
      <c r="I21" s="21">
        <f>I22</f>
        <v>30000</v>
      </c>
      <c r="J21" s="21">
        <f>J22</f>
        <v>14284</v>
      </c>
      <c r="K21" s="21">
        <f>I21-J21</f>
        <v>15716</v>
      </c>
      <c r="L21" s="21">
        <f>L22</f>
        <v>95355</v>
      </c>
    </row>
    <row r="22" spans="1:12" s="7" customFormat="1" x14ac:dyDescent="0.25">
      <c r="A22" s="20" t="s">
        <v>48</v>
      </c>
      <c r="B22" s="20" t="s">
        <v>49</v>
      </c>
      <c r="C22" s="20" t="s">
        <v>50</v>
      </c>
      <c r="D22" s="21">
        <v>0</v>
      </c>
      <c r="E22" s="21">
        <v>0</v>
      </c>
      <c r="F22" s="21">
        <v>171000</v>
      </c>
      <c r="G22" s="21">
        <v>30000</v>
      </c>
      <c r="H22" s="21">
        <v>30000</v>
      </c>
      <c r="I22" s="21">
        <v>30000</v>
      </c>
      <c r="J22" s="21">
        <v>14284</v>
      </c>
      <c r="K22" s="21">
        <f>I22-J22</f>
        <v>15716</v>
      </c>
      <c r="L22" s="21">
        <v>95355</v>
      </c>
    </row>
    <row r="23" spans="1:12" s="7" customFormat="1" ht="22.5" x14ac:dyDescent="0.25">
      <c r="A23" s="20" t="s">
        <v>51</v>
      </c>
      <c r="B23" s="20" t="s">
        <v>52</v>
      </c>
      <c r="C23" s="20" t="s">
        <v>53</v>
      </c>
      <c r="D23" s="21">
        <f>D24+D27+D29</f>
        <v>0</v>
      </c>
      <c r="E23" s="21">
        <f>E24+E27+E29</f>
        <v>0</v>
      </c>
      <c r="F23" s="21">
        <f>F24+F27+F29</f>
        <v>223754</v>
      </c>
      <c r="G23" s="21">
        <f>G24+G27+G29</f>
        <v>80650</v>
      </c>
      <c r="H23" s="21">
        <f>H24+H27+H29</f>
        <v>80650</v>
      </c>
      <c r="I23" s="21">
        <f>I24+I27+I29</f>
        <v>80650</v>
      </c>
      <c r="J23" s="21">
        <f>J24+J27+J29</f>
        <v>68856</v>
      </c>
      <c r="K23" s="21">
        <f>I23-J23</f>
        <v>11794</v>
      </c>
      <c r="L23" s="21">
        <f>L24+L27+L29</f>
        <v>69854</v>
      </c>
    </row>
    <row r="24" spans="1:12" s="7" customFormat="1" ht="22.5" x14ac:dyDescent="0.25">
      <c r="A24" s="20" t="s">
        <v>54</v>
      </c>
      <c r="B24" s="20" t="s">
        <v>55</v>
      </c>
      <c r="C24" s="20" t="s">
        <v>56</v>
      </c>
      <c r="D24" s="21">
        <f>+D25+D26</f>
        <v>0</v>
      </c>
      <c r="E24" s="21">
        <f>+E25+E26</f>
        <v>0</v>
      </c>
      <c r="F24" s="21">
        <f>+F25+F26</f>
        <v>78754</v>
      </c>
      <c r="G24" s="21">
        <f>+G25+G26</f>
        <v>20650</v>
      </c>
      <c r="H24" s="21">
        <f>+H25+H26</f>
        <v>20650</v>
      </c>
      <c r="I24" s="21">
        <f>+I25+I26</f>
        <v>20650</v>
      </c>
      <c r="J24" s="21">
        <f>+J25+J26</f>
        <v>18979</v>
      </c>
      <c r="K24" s="21">
        <f>I24-J24</f>
        <v>1671</v>
      </c>
      <c r="L24" s="21">
        <f>+L25+L26</f>
        <v>19977</v>
      </c>
    </row>
    <row r="25" spans="1:12" s="7" customFormat="1" x14ac:dyDescent="0.25">
      <c r="A25" s="20" t="s">
        <v>57</v>
      </c>
      <c r="B25" s="20" t="s">
        <v>58</v>
      </c>
      <c r="C25" s="20" t="s">
        <v>59</v>
      </c>
      <c r="D25" s="21">
        <v>0</v>
      </c>
      <c r="E25" s="21">
        <v>0</v>
      </c>
      <c r="F25" s="21">
        <v>78754</v>
      </c>
      <c r="G25" s="21">
        <v>20650</v>
      </c>
      <c r="H25" s="21">
        <v>20650</v>
      </c>
      <c r="I25" s="21">
        <v>20650</v>
      </c>
      <c r="J25" s="21">
        <v>18979</v>
      </c>
      <c r="K25" s="21">
        <f>I25-J25</f>
        <v>1671</v>
      </c>
      <c r="L25" s="21">
        <v>18979</v>
      </c>
    </row>
    <row r="26" spans="1:12" s="7" customFormat="1" ht="22.5" x14ac:dyDescent="0.25">
      <c r="A26" s="20" t="s">
        <v>60</v>
      </c>
      <c r="B26" s="20" t="s">
        <v>61</v>
      </c>
      <c r="C26" s="20" t="s">
        <v>62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f>I26-J26</f>
        <v>0</v>
      </c>
      <c r="L26" s="21">
        <v>998</v>
      </c>
    </row>
    <row r="27" spans="1:12" s="7" customFormat="1" ht="22.5" x14ac:dyDescent="0.25">
      <c r="A27" s="20" t="s">
        <v>63</v>
      </c>
      <c r="B27" s="20" t="s">
        <v>64</v>
      </c>
      <c r="C27" s="20" t="s">
        <v>65</v>
      </c>
      <c r="D27" s="21">
        <f>D28</f>
        <v>0</v>
      </c>
      <c r="E27" s="21">
        <f>E28</f>
        <v>0</v>
      </c>
      <c r="F27" s="21">
        <f>F28</f>
        <v>65000</v>
      </c>
      <c r="G27" s="21">
        <f>G28</f>
        <v>20000</v>
      </c>
      <c r="H27" s="21">
        <f>H28</f>
        <v>20000</v>
      </c>
      <c r="I27" s="21">
        <f>I28</f>
        <v>20000</v>
      </c>
      <c r="J27" s="21">
        <f>J28</f>
        <v>9877</v>
      </c>
      <c r="K27" s="21">
        <f>I27-J27</f>
        <v>10123</v>
      </c>
      <c r="L27" s="21">
        <f>L28</f>
        <v>9877</v>
      </c>
    </row>
    <row r="28" spans="1:12" s="7" customFormat="1" x14ac:dyDescent="0.25">
      <c r="A28" s="20" t="s">
        <v>66</v>
      </c>
      <c r="B28" s="20" t="s">
        <v>67</v>
      </c>
      <c r="C28" s="20" t="s">
        <v>68</v>
      </c>
      <c r="D28" s="21">
        <v>0</v>
      </c>
      <c r="E28" s="21">
        <v>0</v>
      </c>
      <c r="F28" s="21">
        <v>65000</v>
      </c>
      <c r="G28" s="21">
        <v>20000</v>
      </c>
      <c r="H28" s="21">
        <v>20000</v>
      </c>
      <c r="I28" s="21">
        <v>20000</v>
      </c>
      <c r="J28" s="21">
        <v>9877</v>
      </c>
      <c r="K28" s="21">
        <f>I28-J28</f>
        <v>10123</v>
      </c>
      <c r="L28" s="21">
        <v>9877</v>
      </c>
    </row>
    <row r="29" spans="1:12" s="7" customFormat="1" ht="22.5" x14ac:dyDescent="0.25">
      <c r="A29" s="20" t="s">
        <v>69</v>
      </c>
      <c r="B29" s="20" t="s">
        <v>70</v>
      </c>
      <c r="C29" s="20" t="s">
        <v>71</v>
      </c>
      <c r="D29" s="21">
        <v>0</v>
      </c>
      <c r="E29" s="21">
        <v>0</v>
      </c>
      <c r="F29" s="21">
        <v>80000</v>
      </c>
      <c r="G29" s="21">
        <v>40000</v>
      </c>
      <c r="H29" s="21">
        <v>40000</v>
      </c>
      <c r="I29" s="21">
        <v>40000</v>
      </c>
      <c r="J29" s="21">
        <v>40000</v>
      </c>
      <c r="K29" s="21">
        <f>I29-J29</f>
        <v>0</v>
      </c>
      <c r="L29" s="21">
        <v>40000</v>
      </c>
    </row>
    <row r="30" spans="1:12" s="7" customFormat="1" ht="33" x14ac:dyDescent="0.25">
      <c r="A30" s="20" t="s">
        <v>72</v>
      </c>
      <c r="B30" s="20" t="s">
        <v>73</v>
      </c>
      <c r="C30" s="20" t="s">
        <v>74</v>
      </c>
      <c r="D30" s="21">
        <f>+D31+D33+D35</f>
        <v>0</v>
      </c>
      <c r="E30" s="21">
        <f>+E31+E33+E35</f>
        <v>0</v>
      </c>
      <c r="F30" s="21">
        <f>+F31+F33+F35</f>
        <v>835156</v>
      </c>
      <c r="G30" s="21">
        <f>+G31+G33+G35</f>
        <v>394156</v>
      </c>
      <c r="H30" s="21">
        <f>+H31+H33+H35</f>
        <v>394020</v>
      </c>
      <c r="I30" s="21">
        <f>+I31+I33+I35</f>
        <v>394020</v>
      </c>
      <c r="J30" s="21">
        <f>+J31+J33+J35</f>
        <v>346692</v>
      </c>
      <c r="K30" s="21">
        <f>I30-J30</f>
        <v>47328</v>
      </c>
      <c r="L30" s="21">
        <f>+L31+L33+L35</f>
        <v>413526</v>
      </c>
    </row>
    <row r="31" spans="1:12" s="7" customFormat="1" ht="22.5" x14ac:dyDescent="0.25">
      <c r="A31" s="20" t="s">
        <v>75</v>
      </c>
      <c r="B31" s="20" t="s">
        <v>76</v>
      </c>
      <c r="C31" s="20" t="s">
        <v>77</v>
      </c>
      <c r="D31" s="21">
        <f>D32</f>
        <v>0</v>
      </c>
      <c r="E31" s="21">
        <f>E32</f>
        <v>0</v>
      </c>
      <c r="F31" s="21">
        <f>F32</f>
        <v>765000</v>
      </c>
      <c r="G31" s="21">
        <f>G32</f>
        <v>394000</v>
      </c>
      <c r="H31" s="21">
        <f>H32</f>
        <v>394000</v>
      </c>
      <c r="I31" s="21">
        <f>I32</f>
        <v>394000</v>
      </c>
      <c r="J31" s="21">
        <f>J32</f>
        <v>346672</v>
      </c>
      <c r="K31" s="21">
        <f>I31-J31</f>
        <v>47328</v>
      </c>
      <c r="L31" s="21">
        <f>L32</f>
        <v>413370</v>
      </c>
    </row>
    <row r="32" spans="1:12" s="7" customFormat="1" x14ac:dyDescent="0.25">
      <c r="A32" s="20" t="s">
        <v>78</v>
      </c>
      <c r="B32" s="20" t="s">
        <v>79</v>
      </c>
      <c r="C32" s="20" t="s">
        <v>80</v>
      </c>
      <c r="D32" s="21">
        <v>0</v>
      </c>
      <c r="E32" s="21">
        <v>0</v>
      </c>
      <c r="F32" s="21">
        <v>765000</v>
      </c>
      <c r="G32" s="21">
        <v>394000</v>
      </c>
      <c r="H32" s="21">
        <v>394000</v>
      </c>
      <c r="I32" s="21">
        <v>394000</v>
      </c>
      <c r="J32" s="21">
        <v>346672</v>
      </c>
      <c r="K32" s="21">
        <f>I32-J32</f>
        <v>47328</v>
      </c>
      <c r="L32" s="21">
        <v>413370</v>
      </c>
    </row>
    <row r="33" spans="1:12" s="7" customFormat="1" ht="22.5" x14ac:dyDescent="0.25">
      <c r="A33" s="20" t="s">
        <v>81</v>
      </c>
      <c r="B33" s="20" t="s">
        <v>82</v>
      </c>
      <c r="C33" s="20" t="s">
        <v>83</v>
      </c>
      <c r="D33" s="21">
        <f>D34</f>
        <v>0</v>
      </c>
      <c r="E33" s="21">
        <f>E34</f>
        <v>0</v>
      </c>
      <c r="F33" s="21">
        <f>F34</f>
        <v>70000</v>
      </c>
      <c r="G33" s="21">
        <f>G34</f>
        <v>0</v>
      </c>
      <c r="H33" s="21">
        <f>H34</f>
        <v>0</v>
      </c>
      <c r="I33" s="21">
        <f>I34</f>
        <v>0</v>
      </c>
      <c r="J33" s="21">
        <f>J34</f>
        <v>0</v>
      </c>
      <c r="K33" s="21">
        <f>I33-J33</f>
        <v>0</v>
      </c>
      <c r="L33" s="21">
        <f>L34</f>
        <v>0</v>
      </c>
    </row>
    <row r="34" spans="1:12" s="7" customFormat="1" x14ac:dyDescent="0.25">
      <c r="A34" s="20" t="s">
        <v>84</v>
      </c>
      <c r="B34" s="20" t="s">
        <v>85</v>
      </c>
      <c r="C34" s="20" t="s">
        <v>86</v>
      </c>
      <c r="D34" s="21">
        <v>0</v>
      </c>
      <c r="E34" s="21">
        <v>0</v>
      </c>
      <c r="F34" s="21">
        <v>70000</v>
      </c>
      <c r="G34" s="21">
        <v>0</v>
      </c>
      <c r="H34" s="21">
        <v>0</v>
      </c>
      <c r="I34" s="21">
        <v>0</v>
      </c>
      <c r="J34" s="21">
        <v>0</v>
      </c>
      <c r="K34" s="21">
        <f>I34-J34</f>
        <v>0</v>
      </c>
      <c r="L34" s="21">
        <v>0</v>
      </c>
    </row>
    <row r="35" spans="1:12" s="7" customFormat="1" ht="22.5" x14ac:dyDescent="0.25">
      <c r="A35" s="20" t="s">
        <v>87</v>
      </c>
      <c r="B35" s="20" t="s">
        <v>88</v>
      </c>
      <c r="C35" s="20" t="s">
        <v>89</v>
      </c>
      <c r="D35" s="21">
        <f>D36</f>
        <v>0</v>
      </c>
      <c r="E35" s="21">
        <f>E36</f>
        <v>0</v>
      </c>
      <c r="F35" s="21">
        <f>F36</f>
        <v>156</v>
      </c>
      <c r="G35" s="21">
        <f>G36</f>
        <v>156</v>
      </c>
      <c r="H35" s="21">
        <f>H36</f>
        <v>20</v>
      </c>
      <c r="I35" s="21">
        <f>I36</f>
        <v>20</v>
      </c>
      <c r="J35" s="21">
        <f>J36</f>
        <v>20</v>
      </c>
      <c r="K35" s="21">
        <f>I35-J35</f>
        <v>0</v>
      </c>
      <c r="L35" s="21">
        <f>L36</f>
        <v>156</v>
      </c>
    </row>
    <row r="36" spans="1:12" s="7" customFormat="1" x14ac:dyDescent="0.25">
      <c r="A36" s="20" t="s">
        <v>90</v>
      </c>
      <c r="B36" s="20" t="s">
        <v>91</v>
      </c>
      <c r="C36" s="20" t="s">
        <v>92</v>
      </c>
      <c r="D36" s="21">
        <v>0</v>
      </c>
      <c r="E36" s="21">
        <v>0</v>
      </c>
      <c r="F36" s="21">
        <v>156</v>
      </c>
      <c r="G36" s="21">
        <v>156</v>
      </c>
      <c r="H36" s="21">
        <v>20</v>
      </c>
      <c r="I36" s="21">
        <v>20</v>
      </c>
      <c r="J36" s="21">
        <v>20</v>
      </c>
      <c r="K36" s="21">
        <f>I36-J36</f>
        <v>0</v>
      </c>
      <c r="L36" s="21">
        <v>156</v>
      </c>
    </row>
    <row r="37" spans="1:12" s="7" customFormat="1" ht="33" x14ac:dyDescent="0.25">
      <c r="A37" s="20" t="s">
        <v>93</v>
      </c>
      <c r="B37" s="20" t="s">
        <v>94</v>
      </c>
      <c r="C37" s="20" t="s">
        <v>95</v>
      </c>
      <c r="D37" s="21">
        <f>D38</f>
        <v>0</v>
      </c>
      <c r="E37" s="21">
        <f>E38</f>
        <v>0</v>
      </c>
      <c r="F37" s="21">
        <f>F38</f>
        <v>180000</v>
      </c>
      <c r="G37" s="21">
        <f>G38</f>
        <v>40000</v>
      </c>
      <c r="H37" s="21">
        <f>H38</f>
        <v>40000</v>
      </c>
      <c r="I37" s="21">
        <f>I38</f>
        <v>40000</v>
      </c>
      <c r="J37" s="21">
        <f>J38</f>
        <v>21839</v>
      </c>
      <c r="K37" s="21">
        <f>I37-J37</f>
        <v>18161</v>
      </c>
      <c r="L37" s="21">
        <f>L38</f>
        <v>21839</v>
      </c>
    </row>
    <row r="38" spans="1:12" s="7" customFormat="1" ht="22.5" x14ac:dyDescent="0.25">
      <c r="A38" s="20" t="s">
        <v>96</v>
      </c>
      <c r="B38" s="20" t="s">
        <v>97</v>
      </c>
      <c r="C38" s="20" t="s">
        <v>98</v>
      </c>
      <c r="D38" s="21">
        <f>+D39+D41+D42</f>
        <v>0</v>
      </c>
      <c r="E38" s="21">
        <f>+E39+E41+E42</f>
        <v>0</v>
      </c>
      <c r="F38" s="21">
        <f>+F39+F41+F42</f>
        <v>180000</v>
      </c>
      <c r="G38" s="21">
        <f>+G39+G41+G42</f>
        <v>40000</v>
      </c>
      <c r="H38" s="21">
        <f>+H39+H41+H42</f>
        <v>40000</v>
      </c>
      <c r="I38" s="21">
        <f>+I39+I41+I42</f>
        <v>40000</v>
      </c>
      <c r="J38" s="21">
        <f>+J39+J41+J42</f>
        <v>21839</v>
      </c>
      <c r="K38" s="21">
        <f>I38-J38</f>
        <v>18161</v>
      </c>
      <c r="L38" s="21">
        <f>+L39+L41+L42</f>
        <v>21839</v>
      </c>
    </row>
    <row r="39" spans="1:12" s="7" customFormat="1" ht="22.5" x14ac:dyDescent="0.25">
      <c r="A39" s="20" t="s">
        <v>99</v>
      </c>
      <c r="B39" s="20" t="s">
        <v>100</v>
      </c>
      <c r="C39" s="20" t="s">
        <v>101</v>
      </c>
      <c r="D39" s="21">
        <f>D40</f>
        <v>0</v>
      </c>
      <c r="E39" s="21">
        <f>E40</f>
        <v>0</v>
      </c>
      <c r="F39" s="21">
        <f>F40</f>
        <v>50000</v>
      </c>
      <c r="G39" s="21">
        <f>G40</f>
        <v>0</v>
      </c>
      <c r="H39" s="21">
        <f>H40</f>
        <v>0</v>
      </c>
      <c r="I39" s="21">
        <f>I40</f>
        <v>0</v>
      </c>
      <c r="J39" s="21">
        <f>J40</f>
        <v>0</v>
      </c>
      <c r="K39" s="21">
        <f>I39-J39</f>
        <v>0</v>
      </c>
      <c r="L39" s="21">
        <f>L40</f>
        <v>0</v>
      </c>
    </row>
    <row r="40" spans="1:12" s="7" customFormat="1" x14ac:dyDescent="0.25">
      <c r="A40" s="20" t="s">
        <v>102</v>
      </c>
      <c r="B40" s="20" t="s">
        <v>103</v>
      </c>
      <c r="C40" s="20" t="s">
        <v>104</v>
      </c>
      <c r="D40" s="21">
        <v>0</v>
      </c>
      <c r="E40" s="21">
        <v>0</v>
      </c>
      <c r="F40" s="21">
        <v>50000</v>
      </c>
      <c r="G40" s="21">
        <v>0</v>
      </c>
      <c r="H40" s="21">
        <v>0</v>
      </c>
      <c r="I40" s="21">
        <v>0</v>
      </c>
      <c r="J40" s="21">
        <v>0</v>
      </c>
      <c r="K40" s="21">
        <f>I40-J40</f>
        <v>0</v>
      </c>
      <c r="L40" s="21">
        <v>0</v>
      </c>
    </row>
    <row r="41" spans="1:12" s="7" customFormat="1" x14ac:dyDescent="0.25">
      <c r="A41" s="20" t="s">
        <v>105</v>
      </c>
      <c r="B41" s="20" t="s">
        <v>106</v>
      </c>
      <c r="C41" s="20" t="s">
        <v>107</v>
      </c>
      <c r="D41" s="21">
        <v>0</v>
      </c>
      <c r="E41" s="21">
        <v>0</v>
      </c>
      <c r="F41" s="21">
        <v>90000</v>
      </c>
      <c r="G41" s="21">
        <v>30000</v>
      </c>
      <c r="H41" s="21">
        <v>30000</v>
      </c>
      <c r="I41" s="21">
        <v>30000</v>
      </c>
      <c r="J41" s="21">
        <v>21839</v>
      </c>
      <c r="K41" s="21">
        <f>I41-J41</f>
        <v>8161</v>
      </c>
      <c r="L41" s="21">
        <v>21839</v>
      </c>
    </row>
    <row r="42" spans="1:12" s="7" customFormat="1" ht="22.5" x14ac:dyDescent="0.25">
      <c r="A42" s="20" t="s">
        <v>108</v>
      </c>
      <c r="B42" s="20" t="s">
        <v>109</v>
      </c>
      <c r="C42" s="20" t="s">
        <v>110</v>
      </c>
      <c r="D42" s="21">
        <v>0</v>
      </c>
      <c r="E42" s="21">
        <v>0</v>
      </c>
      <c r="F42" s="21">
        <v>40000</v>
      </c>
      <c r="G42" s="21">
        <v>10000</v>
      </c>
      <c r="H42" s="21">
        <v>10000</v>
      </c>
      <c r="I42" s="21">
        <v>10000</v>
      </c>
      <c r="J42" s="21">
        <v>0</v>
      </c>
      <c r="K42" s="21">
        <f>I42-J42</f>
        <v>10000</v>
      </c>
      <c r="L42" s="21">
        <v>0</v>
      </c>
    </row>
    <row r="43" spans="1:12" s="7" customFormat="1" ht="22.5" x14ac:dyDescent="0.25">
      <c r="A43" s="20" t="s">
        <v>111</v>
      </c>
      <c r="B43" s="20" t="s">
        <v>112</v>
      </c>
      <c r="C43" s="20" t="s">
        <v>113</v>
      </c>
      <c r="D43" s="21">
        <f>+D44</f>
        <v>230000</v>
      </c>
      <c r="E43" s="21">
        <f>+E44</f>
        <v>30000</v>
      </c>
      <c r="F43" s="21">
        <f>+F44</f>
        <v>413402</v>
      </c>
      <c r="G43" s="21">
        <f>+G44</f>
        <v>160000</v>
      </c>
      <c r="H43" s="21">
        <f>+H44</f>
        <v>160000</v>
      </c>
      <c r="I43" s="21">
        <f>+I44</f>
        <v>160000</v>
      </c>
      <c r="J43" s="21">
        <f>+J44</f>
        <v>60178</v>
      </c>
      <c r="K43" s="21">
        <f>I43-J43</f>
        <v>99822</v>
      </c>
      <c r="L43" s="21">
        <f>+L44</f>
        <v>52478</v>
      </c>
    </row>
    <row r="44" spans="1:12" s="7" customFormat="1" ht="22.5" x14ac:dyDescent="0.25">
      <c r="A44" s="20" t="s">
        <v>114</v>
      </c>
      <c r="B44" s="20" t="s">
        <v>115</v>
      </c>
      <c r="C44" s="20" t="s">
        <v>116</v>
      </c>
      <c r="D44" s="21">
        <f>D45</f>
        <v>230000</v>
      </c>
      <c r="E44" s="21">
        <f>E45</f>
        <v>30000</v>
      </c>
      <c r="F44" s="21">
        <f>F45</f>
        <v>413402</v>
      </c>
      <c r="G44" s="21">
        <f>G45</f>
        <v>160000</v>
      </c>
      <c r="H44" s="21">
        <f>H45</f>
        <v>160000</v>
      </c>
      <c r="I44" s="21">
        <f>I45</f>
        <v>160000</v>
      </c>
      <c r="J44" s="21">
        <f>J45</f>
        <v>60178</v>
      </c>
      <c r="K44" s="21">
        <f>I44-J44</f>
        <v>99822</v>
      </c>
      <c r="L44" s="21">
        <f>L45</f>
        <v>52478</v>
      </c>
    </row>
    <row r="45" spans="1:12" s="7" customFormat="1" ht="22.5" x14ac:dyDescent="0.25">
      <c r="A45" s="20" t="s">
        <v>117</v>
      </c>
      <c r="B45" s="20" t="s">
        <v>118</v>
      </c>
      <c r="C45" s="20" t="s">
        <v>119</v>
      </c>
      <c r="D45" s="21">
        <f>D46</f>
        <v>230000</v>
      </c>
      <c r="E45" s="21">
        <f>E46</f>
        <v>30000</v>
      </c>
      <c r="F45" s="21">
        <f>F46</f>
        <v>413402</v>
      </c>
      <c r="G45" s="21">
        <f>G46</f>
        <v>160000</v>
      </c>
      <c r="H45" s="21">
        <f>H46</f>
        <v>160000</v>
      </c>
      <c r="I45" s="21">
        <f>I46</f>
        <v>160000</v>
      </c>
      <c r="J45" s="21">
        <f>J46</f>
        <v>60178</v>
      </c>
      <c r="K45" s="21">
        <f>I45-J45</f>
        <v>99822</v>
      </c>
      <c r="L45" s="21">
        <f>L46</f>
        <v>52478</v>
      </c>
    </row>
    <row r="46" spans="1:12" s="7" customFormat="1" x14ac:dyDescent="0.25">
      <c r="A46" s="20" t="s">
        <v>120</v>
      </c>
      <c r="B46" s="20" t="s">
        <v>121</v>
      </c>
      <c r="C46" s="20" t="s">
        <v>122</v>
      </c>
      <c r="D46" s="21">
        <v>230000</v>
      </c>
      <c r="E46" s="21">
        <v>30000</v>
      </c>
      <c r="F46" s="21">
        <v>413402</v>
      </c>
      <c r="G46" s="21">
        <v>160000</v>
      </c>
      <c r="H46" s="21">
        <v>160000</v>
      </c>
      <c r="I46" s="21">
        <v>160000</v>
      </c>
      <c r="J46" s="21">
        <v>60178</v>
      </c>
      <c r="K46" s="21">
        <f>I46-J46</f>
        <v>99822</v>
      </c>
      <c r="L46" s="21">
        <v>52478</v>
      </c>
    </row>
    <row r="47" spans="1:12" s="7" customFormat="1" x14ac:dyDescent="0.25">
      <c r="A47" s="20" t="s">
        <v>123</v>
      </c>
      <c r="B47" s="20" t="s">
        <v>124</v>
      </c>
      <c r="C47" s="20" t="s">
        <v>125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119973</v>
      </c>
      <c r="K47" s="21">
        <f>I47-J47</f>
        <v>-119973</v>
      </c>
      <c r="L47" s="21">
        <v>0</v>
      </c>
    </row>
    <row r="48" spans="1:12" s="7" customFormat="1" x14ac:dyDescent="0.25">
      <c r="A48" s="20" t="s">
        <v>126</v>
      </c>
      <c r="B48" s="20" t="s">
        <v>127</v>
      </c>
      <c r="C48" s="20" t="s">
        <v>128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119973</v>
      </c>
      <c r="K48" s="21">
        <f>I48-J48</f>
        <v>-119973</v>
      </c>
      <c r="L48" s="21">
        <v>0</v>
      </c>
    </row>
    <row r="49" spans="1:12" s="7" customFormat="1" x14ac:dyDescent="0.25">
      <c r="A49" s="20" t="s">
        <v>129</v>
      </c>
      <c r="B49" s="20" t="s">
        <v>130</v>
      </c>
      <c r="C49" s="20" t="s">
        <v>131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119364</v>
      </c>
      <c r="K49" s="21">
        <f>I49-J49</f>
        <v>-119364</v>
      </c>
      <c r="L49" s="21">
        <v>0</v>
      </c>
    </row>
    <row r="50" spans="1:12" s="7" customFormat="1" x14ac:dyDescent="0.25">
      <c r="A50" s="20" t="s">
        <v>132</v>
      </c>
      <c r="B50" s="20" t="s">
        <v>133</v>
      </c>
      <c r="C50" s="20" t="s">
        <v>134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609</v>
      </c>
      <c r="K50" s="21">
        <f>I50-J50</f>
        <v>-609</v>
      </c>
      <c r="L50" s="21">
        <v>0</v>
      </c>
    </row>
    <row r="51" spans="1:12" s="7" customFormat="1" x14ac:dyDescent="0.25">
      <c r="A51" s="18"/>
      <c r="B51" s="18"/>
      <c r="C51" s="18"/>
      <c r="D51" s="19"/>
      <c r="E51" s="19"/>
      <c r="F51" s="19"/>
      <c r="G51" s="19"/>
      <c r="H51" s="19"/>
      <c r="I51" s="19"/>
      <c r="J51" s="19"/>
      <c r="K51" s="19"/>
      <c r="L51" s="19"/>
    </row>
    <row r="52" spans="1:12" x14ac:dyDescent="0.25">
      <c r="A52" s="23" t="s">
        <v>135</v>
      </c>
      <c r="B52" s="23"/>
      <c r="C52" s="23"/>
      <c r="D52" s="23"/>
      <c r="E52" s="23" t="s">
        <v>137</v>
      </c>
      <c r="F52" s="23"/>
      <c r="G52" s="23"/>
      <c r="H52" s="23"/>
      <c r="I52" s="23" t="s">
        <v>138</v>
      </c>
      <c r="J52" s="23"/>
      <c r="K52" s="23"/>
      <c r="L52" s="23"/>
    </row>
    <row r="53" spans="1:12" x14ac:dyDescent="0.25">
      <c r="A53" s="3" t="s">
        <v>136</v>
      </c>
      <c r="B53" s="3"/>
      <c r="C53" s="3"/>
      <c r="D53" s="3"/>
      <c r="E53" s="3" t="s">
        <v>137</v>
      </c>
      <c r="F53" s="3"/>
      <c r="G53" s="3"/>
      <c r="H53" s="3"/>
      <c r="I53" s="3"/>
      <c r="J53" s="3"/>
      <c r="K53" s="3"/>
      <c r="L53" s="3"/>
    </row>
    <row r="103" spans="1:20" x14ac:dyDescent="0.25">
      <c r="A103" s="22"/>
      <c r="B103" s="22"/>
      <c r="C103" s="22"/>
      <c r="D103" s="22"/>
      <c r="I103" s="22"/>
      <c r="J103" s="22"/>
      <c r="K103" s="22"/>
      <c r="L103" s="22"/>
      <c r="Q103" s="22"/>
      <c r="R103" s="22"/>
      <c r="S103" s="22"/>
      <c r="T103" s="22"/>
    </row>
  </sheetData>
  <mergeCells count="24">
    <mergeCell ref="K6:K10"/>
    <mergeCell ref="L6:L10"/>
    <mergeCell ref="A52:D52"/>
    <mergeCell ref="A53:D53"/>
    <mergeCell ref="E52:H52"/>
    <mergeCell ref="E53:H53"/>
    <mergeCell ref="I52:L52"/>
    <mergeCell ref="I53:L5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2020-05-07T08:38:51Z</dcterms:created>
  <dcterms:modified xsi:type="dcterms:W3CDTF">2020-05-07T08:38:53Z</dcterms:modified>
</cp:coreProperties>
</file>