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B8EC2E38-34FA-4423-ABC5-A5A6CE439EE0}" xr6:coauthVersionLast="45" xr6:coauthVersionMax="45" xr10:uidLastSave="{00000000-0000-0000-0000-000000000000}"/>
  <bookViews>
    <workbookView xWindow="2508" yWindow="2508" windowWidth="17280" windowHeight="8964" xr2:uid="{6D49029F-9772-4660-9296-F1E6975BB0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F14" i="1"/>
  <c r="I14" i="1"/>
  <c r="K14" i="1" s="1"/>
  <c r="J14" i="1"/>
  <c r="D15" i="1"/>
  <c r="D14" i="1" s="1"/>
  <c r="D13" i="1" s="1"/>
  <c r="E15" i="1"/>
  <c r="F15" i="1"/>
  <c r="G15" i="1"/>
  <c r="G14" i="1" s="1"/>
  <c r="G13" i="1" s="1"/>
  <c r="H15" i="1"/>
  <c r="H14" i="1" s="1"/>
  <c r="H13" i="1" s="1"/>
  <c r="I15" i="1"/>
  <c r="K15" i="1" s="1"/>
  <c r="J15" i="1"/>
  <c r="L15" i="1"/>
  <c r="L14" i="1" s="1"/>
  <c r="L13" i="1" s="1"/>
  <c r="K16" i="1"/>
  <c r="D17" i="1"/>
  <c r="E17" i="1"/>
  <c r="F17" i="1"/>
  <c r="F13" i="1" s="1"/>
  <c r="G17" i="1"/>
  <c r="H17" i="1"/>
  <c r="I17" i="1"/>
  <c r="J17" i="1"/>
  <c r="K17" i="1" s="1"/>
  <c r="L17" i="1"/>
  <c r="K18" i="1"/>
  <c r="G20" i="1"/>
  <c r="D21" i="1"/>
  <c r="E21" i="1"/>
  <c r="E20" i="1" s="1"/>
  <c r="F21" i="1"/>
  <c r="F20" i="1" s="1"/>
  <c r="G21" i="1"/>
  <c r="H21" i="1"/>
  <c r="I21" i="1"/>
  <c r="I20" i="1" s="1"/>
  <c r="J21" i="1"/>
  <c r="K21" i="1" s="1"/>
  <c r="L21" i="1"/>
  <c r="K22" i="1"/>
  <c r="D23" i="1"/>
  <c r="D20" i="1" s="1"/>
  <c r="E23" i="1"/>
  <c r="F23" i="1"/>
  <c r="G23" i="1"/>
  <c r="H23" i="1"/>
  <c r="H20" i="1" s="1"/>
  <c r="I23" i="1"/>
  <c r="K23" i="1" s="1"/>
  <c r="J23" i="1"/>
  <c r="L23" i="1"/>
  <c r="L20" i="1" s="1"/>
  <c r="L19" i="1" s="1"/>
  <c r="K24" i="1"/>
  <c r="D26" i="1"/>
  <c r="D25" i="1" s="1"/>
  <c r="E26" i="1"/>
  <c r="E25" i="1" s="1"/>
  <c r="F26" i="1"/>
  <c r="G26" i="1"/>
  <c r="H26" i="1"/>
  <c r="H25" i="1" s="1"/>
  <c r="I26" i="1"/>
  <c r="K26" i="1" s="1"/>
  <c r="J26" i="1"/>
  <c r="L26" i="1"/>
  <c r="L25" i="1" s="1"/>
  <c r="K27" i="1"/>
  <c r="K28" i="1"/>
  <c r="D29" i="1"/>
  <c r="E29" i="1"/>
  <c r="F29" i="1"/>
  <c r="F25" i="1" s="1"/>
  <c r="G29" i="1"/>
  <c r="G25" i="1" s="1"/>
  <c r="H29" i="1"/>
  <c r="I29" i="1"/>
  <c r="J29" i="1"/>
  <c r="K29" i="1" s="1"/>
  <c r="L29" i="1"/>
  <c r="K30" i="1"/>
  <c r="K31" i="1"/>
  <c r="G32" i="1"/>
  <c r="D33" i="1"/>
  <c r="E33" i="1"/>
  <c r="E32" i="1" s="1"/>
  <c r="F33" i="1"/>
  <c r="F32" i="1" s="1"/>
  <c r="G33" i="1"/>
  <c r="H33" i="1"/>
  <c r="I33" i="1"/>
  <c r="I32" i="1" s="1"/>
  <c r="J33" i="1"/>
  <c r="K33" i="1" s="1"/>
  <c r="L33" i="1"/>
  <c r="K34" i="1"/>
  <c r="D35" i="1"/>
  <c r="D32" i="1" s="1"/>
  <c r="E35" i="1"/>
  <c r="F35" i="1"/>
  <c r="G35" i="1"/>
  <c r="H35" i="1"/>
  <c r="H32" i="1" s="1"/>
  <c r="I35" i="1"/>
  <c r="K35" i="1" s="1"/>
  <c r="J35" i="1"/>
  <c r="L35" i="1"/>
  <c r="L32" i="1" s="1"/>
  <c r="K36" i="1"/>
  <c r="D37" i="1"/>
  <c r="E37" i="1"/>
  <c r="F37" i="1"/>
  <c r="G37" i="1"/>
  <c r="H37" i="1"/>
  <c r="I37" i="1"/>
  <c r="J37" i="1"/>
  <c r="K37" i="1" s="1"/>
  <c r="L37" i="1"/>
  <c r="K38" i="1"/>
  <c r="D39" i="1"/>
  <c r="H39" i="1"/>
  <c r="L39" i="1"/>
  <c r="D40" i="1"/>
  <c r="G40" i="1"/>
  <c r="G39" i="1" s="1"/>
  <c r="H40" i="1"/>
  <c r="L40" i="1"/>
  <c r="D41" i="1"/>
  <c r="E41" i="1"/>
  <c r="E40" i="1" s="1"/>
  <c r="E39" i="1" s="1"/>
  <c r="F41" i="1"/>
  <c r="F40" i="1" s="1"/>
  <c r="F39" i="1" s="1"/>
  <c r="G41" i="1"/>
  <c r="H41" i="1"/>
  <c r="I41" i="1"/>
  <c r="I40" i="1" s="1"/>
  <c r="J41" i="1"/>
  <c r="K41" i="1" s="1"/>
  <c r="L41" i="1"/>
  <c r="K42" i="1"/>
  <c r="K43" i="1"/>
  <c r="K44" i="1"/>
  <c r="F45" i="1"/>
  <c r="J45" i="1"/>
  <c r="E46" i="1"/>
  <c r="E45" i="1" s="1"/>
  <c r="F46" i="1"/>
  <c r="I46" i="1"/>
  <c r="K46" i="1" s="1"/>
  <c r="J46" i="1"/>
  <c r="D47" i="1"/>
  <c r="D46" i="1" s="1"/>
  <c r="D45" i="1" s="1"/>
  <c r="E47" i="1"/>
  <c r="F47" i="1"/>
  <c r="G47" i="1"/>
  <c r="G46" i="1" s="1"/>
  <c r="G45" i="1" s="1"/>
  <c r="H47" i="1"/>
  <c r="H46" i="1" s="1"/>
  <c r="H45" i="1" s="1"/>
  <c r="I47" i="1"/>
  <c r="K47" i="1" s="1"/>
  <c r="J47" i="1"/>
  <c r="L47" i="1"/>
  <c r="L46" i="1" s="1"/>
  <c r="L45" i="1" s="1"/>
  <c r="K48" i="1"/>
  <c r="K49" i="1"/>
  <c r="K50" i="1"/>
  <c r="K51" i="1"/>
  <c r="K52" i="1"/>
  <c r="G19" i="1" l="1"/>
  <c r="G12" i="1" s="1"/>
  <c r="L12" i="1"/>
  <c r="I39" i="1"/>
  <c r="F19" i="1"/>
  <c r="F12" i="1"/>
  <c r="H19" i="1"/>
  <c r="D19" i="1"/>
  <c r="K20" i="1"/>
  <c r="E19" i="1"/>
  <c r="H12" i="1"/>
  <c r="D12" i="1"/>
  <c r="E12" i="1"/>
  <c r="J25" i="1"/>
  <c r="J13" i="1"/>
  <c r="I45" i="1"/>
  <c r="K45" i="1" s="1"/>
  <c r="J40" i="1"/>
  <c r="J39" i="1" s="1"/>
  <c r="J32" i="1"/>
  <c r="K32" i="1" s="1"/>
  <c r="I25" i="1"/>
  <c r="K25" i="1" s="1"/>
  <c r="J20" i="1"/>
  <c r="J19" i="1" s="1"/>
  <c r="I13" i="1"/>
  <c r="I19" i="1" l="1"/>
  <c r="K19" i="1" s="1"/>
  <c r="J12" i="1"/>
  <c r="K40" i="1"/>
  <c r="K13" i="1"/>
  <c r="I12" i="1"/>
  <c r="K12" i="1" s="1"/>
  <c r="K39" i="1"/>
</calcChain>
</file>

<file path=xl/sharedStrings.xml><?xml version="1.0" encoding="utf-8"?>
<sst xmlns="http://schemas.openxmlformats.org/spreadsheetml/2006/main" count="148" uniqueCount="145">
  <si>
    <t>CENTRALIZAT</t>
  </si>
  <si>
    <t xml:space="preserve"> Anexa 13</t>
  </si>
  <si>
    <t>Cont de executie - Cheltuieli - Bugetul local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</si>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</sst>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91DDF-8130-48F4-92A9-0E0D4E26ABB8}">
  <dimension ref="A1:T10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D13+D19+D39+D45</f>
        <v>1883802</v>
      </c>
      <c r="E12" s="11">
        <f>E13+E19+E39+E45</f>
        <v>1705802</v>
      </c>
      <c r="F12" s="11">
        <f>F13+F19+F39+F45</f>
        <v>6174253</v>
      </c>
      <c r="G12" s="11">
        <f>G13+G19+G39+G45</f>
        <v>5241253</v>
      </c>
      <c r="H12" s="11">
        <f>H13+H19+H39+H45</f>
        <v>5241117</v>
      </c>
      <c r="I12" s="11">
        <f>I13+I19+I39+I45</f>
        <v>5241117</v>
      </c>
      <c r="J12" s="11">
        <f>J13+J19+J39+J45</f>
        <v>4423777</v>
      </c>
      <c r="K12" s="11">
        <f>I12-J12</f>
        <v>817340</v>
      </c>
      <c r="L12" s="11">
        <f>L13+L19+L39+L45</f>
        <v>3799737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D14+D17</f>
        <v>120000</v>
      </c>
      <c r="E13" s="11">
        <f>E14+E17</f>
        <v>120000</v>
      </c>
      <c r="F13" s="11">
        <f>F14+F17</f>
        <v>2256889</v>
      </c>
      <c r="G13" s="11">
        <f>G14+G17</f>
        <v>1797393</v>
      </c>
      <c r="H13" s="11">
        <f>H14+H17</f>
        <v>1797393</v>
      </c>
      <c r="I13" s="11">
        <f>I14+I17</f>
        <v>1797393</v>
      </c>
      <c r="J13" s="11">
        <f>J14+J17</f>
        <v>1684994</v>
      </c>
      <c r="K13" s="11">
        <f>I13-J13</f>
        <v>112399</v>
      </c>
      <c r="L13" s="11">
        <f>L14+L17</f>
        <v>1494969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120000</v>
      </c>
      <c r="E14" s="11">
        <f>E15</f>
        <v>120000</v>
      </c>
      <c r="F14" s="11">
        <f>F15</f>
        <v>2242889</v>
      </c>
      <c r="G14" s="11">
        <f>G15</f>
        <v>1783393</v>
      </c>
      <c r="H14" s="11">
        <f>H15</f>
        <v>1783393</v>
      </c>
      <c r="I14" s="11">
        <f>I15</f>
        <v>1783393</v>
      </c>
      <c r="J14" s="11">
        <f>J15</f>
        <v>1681787</v>
      </c>
      <c r="K14" s="11">
        <f>I14-J14</f>
        <v>101606</v>
      </c>
      <c r="L14" s="11">
        <f>L15</f>
        <v>1491843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120000</v>
      </c>
      <c r="E15" s="11">
        <f>E16</f>
        <v>120000</v>
      </c>
      <c r="F15" s="11">
        <f>F16</f>
        <v>2242889</v>
      </c>
      <c r="G15" s="11">
        <f>G16</f>
        <v>1783393</v>
      </c>
      <c r="H15" s="11">
        <f>H16</f>
        <v>1783393</v>
      </c>
      <c r="I15" s="11">
        <f>I16</f>
        <v>1783393</v>
      </c>
      <c r="J15" s="11">
        <f>J16</f>
        <v>1681787</v>
      </c>
      <c r="K15" s="11">
        <f>I15-J15</f>
        <v>101606</v>
      </c>
      <c r="L15" s="11">
        <f>L16</f>
        <v>1491843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120000</v>
      </c>
      <c r="E16" s="11">
        <v>120000</v>
      </c>
      <c r="F16" s="11">
        <v>2242889</v>
      </c>
      <c r="G16" s="11">
        <v>1783393</v>
      </c>
      <c r="H16" s="11">
        <v>1783393</v>
      </c>
      <c r="I16" s="11">
        <v>1783393</v>
      </c>
      <c r="J16" s="11">
        <v>1681787</v>
      </c>
      <c r="K16" s="11">
        <f>I16-J16</f>
        <v>101606</v>
      </c>
      <c r="L16" s="11">
        <v>1491843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14000</v>
      </c>
      <c r="G17" s="11">
        <f>+G18</f>
        <v>14000</v>
      </c>
      <c r="H17" s="11">
        <f>+H18</f>
        <v>14000</v>
      </c>
      <c r="I17" s="11">
        <f>+I18</f>
        <v>14000</v>
      </c>
      <c r="J17" s="11">
        <f>+J18</f>
        <v>3207</v>
      </c>
      <c r="K17" s="11">
        <f>I17-J17</f>
        <v>10793</v>
      </c>
      <c r="L17" s="11">
        <f>+L18</f>
        <v>3126</v>
      </c>
    </row>
    <row r="18" spans="1:12" s="6" customFormat="1" x14ac:dyDescent="0.3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14000</v>
      </c>
      <c r="G18" s="11">
        <v>14000</v>
      </c>
      <c r="H18" s="11">
        <v>14000</v>
      </c>
      <c r="I18" s="11">
        <v>14000</v>
      </c>
      <c r="J18" s="11">
        <v>3207</v>
      </c>
      <c r="K18" s="11">
        <f>I18-J18</f>
        <v>10793</v>
      </c>
      <c r="L18" s="11">
        <v>3126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f>D20+D25+D32</f>
        <v>1043097</v>
      </c>
      <c r="E19" s="11">
        <f>E20+E25+E32</f>
        <v>965097</v>
      </c>
      <c r="F19" s="11">
        <f>F20+F25+F32</f>
        <v>2805007</v>
      </c>
      <c r="G19" s="11">
        <f>G20+G25+G32</f>
        <v>2559503</v>
      </c>
      <c r="H19" s="11">
        <f>H20+H25+H32</f>
        <v>2559367</v>
      </c>
      <c r="I19" s="11">
        <f>I20+I25+I32</f>
        <v>2559367</v>
      </c>
      <c r="J19" s="11">
        <f>J20+J25+J32</f>
        <v>2108225</v>
      </c>
      <c r="K19" s="11">
        <f>I19-J19</f>
        <v>451142</v>
      </c>
      <c r="L19" s="11">
        <f>L20+L25+L32</f>
        <v>1528015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D21+D23</f>
        <v>1043097</v>
      </c>
      <c r="E20" s="11">
        <f>E21+E23</f>
        <v>965097</v>
      </c>
      <c r="F20" s="11">
        <f>F21+F23</f>
        <v>1306097</v>
      </c>
      <c r="G20" s="11">
        <f>G21+G23</f>
        <v>1200947</v>
      </c>
      <c r="H20" s="11">
        <f>H21+H23</f>
        <v>1200947</v>
      </c>
      <c r="I20" s="11">
        <f>I21+I23</f>
        <v>1200947</v>
      </c>
      <c r="J20" s="11">
        <f>J21+J23</f>
        <v>900831</v>
      </c>
      <c r="K20" s="11">
        <f>I20-J20</f>
        <v>300116</v>
      </c>
      <c r="L20" s="11">
        <f>L21+L23</f>
        <v>250433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D22</f>
        <v>1043097</v>
      </c>
      <c r="E21" s="11">
        <f>E22</f>
        <v>965097</v>
      </c>
      <c r="F21" s="11">
        <f>F22</f>
        <v>1129097</v>
      </c>
      <c r="G21" s="11">
        <f>G22</f>
        <v>1026947</v>
      </c>
      <c r="H21" s="11">
        <f>H22</f>
        <v>1026947</v>
      </c>
      <c r="I21" s="11">
        <f>I22</f>
        <v>1026947</v>
      </c>
      <c r="J21" s="11">
        <f>J22</f>
        <v>755253</v>
      </c>
      <c r="K21" s="11">
        <f>I21-J21</f>
        <v>271694</v>
      </c>
      <c r="L21" s="11">
        <f>L22</f>
        <v>59400</v>
      </c>
    </row>
    <row r="22" spans="1:12" s="6" customFormat="1" x14ac:dyDescent="0.3">
      <c r="A22" s="10" t="s">
        <v>48</v>
      </c>
      <c r="B22" s="10" t="s">
        <v>49</v>
      </c>
      <c r="C22" s="10" t="s">
        <v>50</v>
      </c>
      <c r="D22" s="11">
        <v>1043097</v>
      </c>
      <c r="E22" s="11">
        <v>965097</v>
      </c>
      <c r="F22" s="11">
        <v>1129097</v>
      </c>
      <c r="G22" s="11">
        <v>1026947</v>
      </c>
      <c r="H22" s="11">
        <v>1026947</v>
      </c>
      <c r="I22" s="11">
        <v>1026947</v>
      </c>
      <c r="J22" s="11">
        <v>755253</v>
      </c>
      <c r="K22" s="11">
        <f>I22-J22</f>
        <v>271694</v>
      </c>
      <c r="L22" s="11">
        <v>59400</v>
      </c>
    </row>
    <row r="23" spans="1:12" s="6" customFormat="1" ht="21.6" x14ac:dyDescent="0.3">
      <c r="A23" s="10" t="s">
        <v>51</v>
      </c>
      <c r="B23" s="10" t="s">
        <v>52</v>
      </c>
      <c r="C23" s="10" t="s">
        <v>53</v>
      </c>
      <c r="D23" s="11">
        <f>D24</f>
        <v>0</v>
      </c>
      <c r="E23" s="11">
        <f>E24</f>
        <v>0</v>
      </c>
      <c r="F23" s="11">
        <f>F24</f>
        <v>177000</v>
      </c>
      <c r="G23" s="11">
        <f>G24</f>
        <v>174000</v>
      </c>
      <c r="H23" s="11">
        <f>H24</f>
        <v>174000</v>
      </c>
      <c r="I23" s="11">
        <f>I24</f>
        <v>174000</v>
      </c>
      <c r="J23" s="11">
        <f>J24</f>
        <v>145578</v>
      </c>
      <c r="K23" s="11">
        <f>I23-J23</f>
        <v>28422</v>
      </c>
      <c r="L23" s="11">
        <f>L24</f>
        <v>191033</v>
      </c>
    </row>
    <row r="24" spans="1:12" s="6" customFormat="1" x14ac:dyDescent="0.3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177000</v>
      </c>
      <c r="G24" s="11">
        <v>174000</v>
      </c>
      <c r="H24" s="11">
        <v>174000</v>
      </c>
      <c r="I24" s="11">
        <v>174000</v>
      </c>
      <c r="J24" s="11">
        <v>145578</v>
      </c>
      <c r="K24" s="11">
        <f>I24-J24</f>
        <v>28422</v>
      </c>
      <c r="L24" s="11">
        <v>191033</v>
      </c>
    </row>
    <row r="25" spans="1:12" s="6" customFormat="1" ht="21.6" x14ac:dyDescent="0.3">
      <c r="A25" s="10" t="s">
        <v>57</v>
      </c>
      <c r="B25" s="10" t="s">
        <v>58</v>
      </c>
      <c r="C25" s="10" t="s">
        <v>59</v>
      </c>
      <c r="D25" s="11">
        <f>D26+D29+D31</f>
        <v>0</v>
      </c>
      <c r="E25" s="11">
        <f>E26+E29+E31</f>
        <v>0</v>
      </c>
      <c r="F25" s="11">
        <f>F26+F29+F31</f>
        <v>233754</v>
      </c>
      <c r="G25" s="11">
        <f>G26+G29+G31</f>
        <v>163400</v>
      </c>
      <c r="H25" s="11">
        <f>H26+H29+H31</f>
        <v>163400</v>
      </c>
      <c r="I25" s="11">
        <f>I26+I29+I31</f>
        <v>163400</v>
      </c>
      <c r="J25" s="11">
        <f>J26+J29+J31</f>
        <v>161515</v>
      </c>
      <c r="K25" s="11">
        <f>I25-J25</f>
        <v>1885</v>
      </c>
      <c r="L25" s="11">
        <f>L26+L29+L31</f>
        <v>164509</v>
      </c>
    </row>
    <row r="26" spans="1:12" s="6" customFormat="1" ht="21.6" x14ac:dyDescent="0.3">
      <c r="A26" s="10" t="s">
        <v>60</v>
      </c>
      <c r="B26" s="10" t="s">
        <v>61</v>
      </c>
      <c r="C26" s="10" t="s">
        <v>62</v>
      </c>
      <c r="D26" s="11">
        <f>+D27+D28</f>
        <v>0</v>
      </c>
      <c r="E26" s="11">
        <f>+E27+E28</f>
        <v>0</v>
      </c>
      <c r="F26" s="11">
        <f>+F27+F28</f>
        <v>78754</v>
      </c>
      <c r="G26" s="11">
        <f>+G27+G28</f>
        <v>53400</v>
      </c>
      <c r="H26" s="11">
        <f>+H27+H28</f>
        <v>53400</v>
      </c>
      <c r="I26" s="11">
        <f>+I27+I28</f>
        <v>53400</v>
      </c>
      <c r="J26" s="11">
        <f>+J27+J28</f>
        <v>51884</v>
      </c>
      <c r="K26" s="11">
        <f>I26-J26</f>
        <v>1516</v>
      </c>
      <c r="L26" s="11">
        <f>+L27+L28</f>
        <v>54878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78754</v>
      </c>
      <c r="G27" s="11">
        <v>53400</v>
      </c>
      <c r="H27" s="11">
        <v>53400</v>
      </c>
      <c r="I27" s="11">
        <v>53400</v>
      </c>
      <c r="J27" s="11">
        <v>51884</v>
      </c>
      <c r="K27" s="11">
        <f>I27-J27</f>
        <v>1516</v>
      </c>
      <c r="L27" s="11">
        <v>51884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f>I28-J28</f>
        <v>0</v>
      </c>
      <c r="L28" s="11">
        <v>2994</v>
      </c>
    </row>
    <row r="29" spans="1:12" s="6" customFormat="1" ht="21.6" x14ac:dyDescent="0.3">
      <c r="A29" s="10" t="s">
        <v>69</v>
      </c>
      <c r="B29" s="10" t="s">
        <v>70</v>
      </c>
      <c r="C29" s="10" t="s">
        <v>71</v>
      </c>
      <c r="D29" s="11">
        <f>D30</f>
        <v>0</v>
      </c>
      <c r="E29" s="11">
        <f>E30</f>
        <v>0</v>
      </c>
      <c r="F29" s="11">
        <f>F30</f>
        <v>75000</v>
      </c>
      <c r="G29" s="11">
        <f>G30</f>
        <v>30000</v>
      </c>
      <c r="H29" s="11">
        <f>H30</f>
        <v>30000</v>
      </c>
      <c r="I29" s="11">
        <f>I30</f>
        <v>30000</v>
      </c>
      <c r="J29" s="11">
        <f>J30</f>
        <v>29631</v>
      </c>
      <c r="K29" s="11">
        <f>I29-J29</f>
        <v>369</v>
      </c>
      <c r="L29" s="11">
        <f>L30</f>
        <v>29631</v>
      </c>
    </row>
    <row r="30" spans="1:12" s="6" customFormat="1" x14ac:dyDescent="0.3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75000</v>
      </c>
      <c r="G30" s="11">
        <v>30000</v>
      </c>
      <c r="H30" s="11">
        <v>30000</v>
      </c>
      <c r="I30" s="11">
        <v>30000</v>
      </c>
      <c r="J30" s="11">
        <v>29631</v>
      </c>
      <c r="K30" s="11">
        <f>I30-J30</f>
        <v>369</v>
      </c>
      <c r="L30" s="11">
        <v>29631</v>
      </c>
    </row>
    <row r="31" spans="1:12" s="6" customFormat="1" x14ac:dyDescent="0.3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80000</v>
      </c>
      <c r="G31" s="11">
        <v>80000</v>
      </c>
      <c r="H31" s="11">
        <v>80000</v>
      </c>
      <c r="I31" s="11">
        <v>80000</v>
      </c>
      <c r="J31" s="11">
        <v>80000</v>
      </c>
      <c r="K31" s="11">
        <f>I31-J31</f>
        <v>0</v>
      </c>
      <c r="L31" s="11">
        <v>80000</v>
      </c>
    </row>
    <row r="32" spans="1:12" s="6" customFormat="1" ht="31.8" x14ac:dyDescent="0.3">
      <c r="A32" s="10" t="s">
        <v>78</v>
      </c>
      <c r="B32" s="10" t="s">
        <v>79</v>
      </c>
      <c r="C32" s="10" t="s">
        <v>80</v>
      </c>
      <c r="D32" s="11">
        <f>+D33+D35+D37</f>
        <v>0</v>
      </c>
      <c r="E32" s="11">
        <f>+E33+E35+E37</f>
        <v>0</v>
      </c>
      <c r="F32" s="11">
        <f>+F33+F35+F37</f>
        <v>1265156</v>
      </c>
      <c r="G32" s="11">
        <f>+G33+G35+G37</f>
        <v>1195156</v>
      </c>
      <c r="H32" s="11">
        <f>+H33+H35+H37</f>
        <v>1195020</v>
      </c>
      <c r="I32" s="11">
        <f>+I33+I35+I37</f>
        <v>1195020</v>
      </c>
      <c r="J32" s="11">
        <f>+J33+J35+J37</f>
        <v>1045879</v>
      </c>
      <c r="K32" s="11">
        <f>I32-J32</f>
        <v>149141</v>
      </c>
      <c r="L32" s="11">
        <f>+L33+L35+L37</f>
        <v>1113073</v>
      </c>
    </row>
    <row r="33" spans="1:12" s="6" customFormat="1" ht="21.6" x14ac:dyDescent="0.3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1195000</v>
      </c>
      <c r="G33" s="11">
        <f>G34</f>
        <v>1195000</v>
      </c>
      <c r="H33" s="11">
        <f>H34</f>
        <v>1195000</v>
      </c>
      <c r="I33" s="11">
        <f>I34</f>
        <v>1195000</v>
      </c>
      <c r="J33" s="11">
        <f>J34</f>
        <v>1045859</v>
      </c>
      <c r="K33" s="11">
        <f>I33-J33</f>
        <v>149141</v>
      </c>
      <c r="L33" s="11">
        <f>L34</f>
        <v>1112917</v>
      </c>
    </row>
    <row r="34" spans="1:12" s="6" customFormat="1" x14ac:dyDescent="0.3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1195000</v>
      </c>
      <c r="G34" s="11">
        <v>1195000</v>
      </c>
      <c r="H34" s="11">
        <v>1195000</v>
      </c>
      <c r="I34" s="11">
        <v>1195000</v>
      </c>
      <c r="J34" s="11">
        <v>1045859</v>
      </c>
      <c r="K34" s="11">
        <f>I34-J34</f>
        <v>149141</v>
      </c>
      <c r="L34" s="11">
        <v>1112917</v>
      </c>
    </row>
    <row r="35" spans="1:12" s="6" customFormat="1" ht="21.6" x14ac:dyDescent="0.3">
      <c r="A35" s="10" t="s">
        <v>87</v>
      </c>
      <c r="B35" s="10" t="s">
        <v>88</v>
      </c>
      <c r="C35" s="10" t="s">
        <v>89</v>
      </c>
      <c r="D35" s="11">
        <f>D36</f>
        <v>0</v>
      </c>
      <c r="E35" s="11">
        <f>E36</f>
        <v>0</v>
      </c>
      <c r="F35" s="11">
        <f>F36</f>
        <v>70000</v>
      </c>
      <c r="G35" s="11">
        <f>G36</f>
        <v>0</v>
      </c>
      <c r="H35" s="11">
        <f>H36</f>
        <v>0</v>
      </c>
      <c r="I35" s="11">
        <f>I36</f>
        <v>0</v>
      </c>
      <c r="J35" s="11">
        <f>J36</f>
        <v>0</v>
      </c>
      <c r="K35" s="11">
        <f>I35-J35</f>
        <v>0</v>
      </c>
      <c r="L35" s="11">
        <f>L36</f>
        <v>0</v>
      </c>
    </row>
    <row r="36" spans="1:12" s="6" customFormat="1" x14ac:dyDescent="0.3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70000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0</v>
      </c>
    </row>
    <row r="37" spans="1:12" s="6" customFormat="1" ht="21.6" x14ac:dyDescent="0.3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156</v>
      </c>
      <c r="G37" s="11">
        <f>G38</f>
        <v>156</v>
      </c>
      <c r="H37" s="11">
        <f>H38</f>
        <v>20</v>
      </c>
      <c r="I37" s="11">
        <f>I38</f>
        <v>20</v>
      </c>
      <c r="J37" s="11">
        <f>J38</f>
        <v>20</v>
      </c>
      <c r="K37" s="11">
        <f>I37-J37</f>
        <v>0</v>
      </c>
      <c r="L37" s="11">
        <f>L38</f>
        <v>156</v>
      </c>
    </row>
    <row r="38" spans="1:12" s="6" customFormat="1" x14ac:dyDescent="0.3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156</v>
      </c>
      <c r="G38" s="11">
        <v>156</v>
      </c>
      <c r="H38" s="11">
        <v>20</v>
      </c>
      <c r="I38" s="11">
        <v>20</v>
      </c>
      <c r="J38" s="11">
        <v>20</v>
      </c>
      <c r="K38" s="11">
        <f>I38-J38</f>
        <v>0</v>
      </c>
      <c r="L38" s="11">
        <v>156</v>
      </c>
    </row>
    <row r="39" spans="1:12" s="6" customFormat="1" ht="21.6" x14ac:dyDescent="0.3">
      <c r="A39" s="10" t="s">
        <v>99</v>
      </c>
      <c r="B39" s="10" t="s">
        <v>100</v>
      </c>
      <c r="C39" s="10" t="s">
        <v>101</v>
      </c>
      <c r="D39" s="11">
        <f>D40</f>
        <v>225500</v>
      </c>
      <c r="E39" s="11">
        <f>E40</f>
        <v>225500</v>
      </c>
      <c r="F39" s="11">
        <f>F40</f>
        <v>455750</v>
      </c>
      <c r="G39" s="11">
        <f>G40</f>
        <v>397750</v>
      </c>
      <c r="H39" s="11">
        <f>H40</f>
        <v>397750</v>
      </c>
      <c r="I39" s="11">
        <f>I40</f>
        <v>397750</v>
      </c>
      <c r="J39" s="11">
        <f>J40</f>
        <v>175175</v>
      </c>
      <c r="K39" s="11">
        <f>I39-J39</f>
        <v>222575</v>
      </c>
      <c r="L39" s="11">
        <f>L40</f>
        <v>170675</v>
      </c>
    </row>
    <row r="40" spans="1:12" s="6" customFormat="1" ht="21.6" x14ac:dyDescent="0.3">
      <c r="A40" s="10" t="s">
        <v>102</v>
      </c>
      <c r="B40" s="10" t="s">
        <v>103</v>
      </c>
      <c r="C40" s="10" t="s">
        <v>104</v>
      </c>
      <c r="D40" s="11">
        <f>+D41+D43+D44</f>
        <v>225500</v>
      </c>
      <c r="E40" s="11">
        <f>+E41+E43+E44</f>
        <v>225500</v>
      </c>
      <c r="F40" s="11">
        <f>+F41+F43+F44</f>
        <v>455750</v>
      </c>
      <c r="G40" s="11">
        <f>+G41+G43+G44</f>
        <v>397750</v>
      </c>
      <c r="H40" s="11">
        <f>+H41+H43+H44</f>
        <v>397750</v>
      </c>
      <c r="I40" s="11">
        <f>+I41+I43+I44</f>
        <v>397750</v>
      </c>
      <c r="J40" s="11">
        <f>+J41+J43+J44</f>
        <v>175175</v>
      </c>
      <c r="K40" s="11">
        <f>I40-J40</f>
        <v>222575</v>
      </c>
      <c r="L40" s="11">
        <f>+L41+L43+L44</f>
        <v>170675</v>
      </c>
    </row>
    <row r="41" spans="1:12" s="6" customFormat="1" ht="21.6" x14ac:dyDescent="0.3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60000</v>
      </c>
      <c r="G41" s="11">
        <f>G42</f>
        <v>60000</v>
      </c>
      <c r="H41" s="11">
        <f>H42</f>
        <v>60000</v>
      </c>
      <c r="I41" s="11">
        <f>I42</f>
        <v>60000</v>
      </c>
      <c r="J41" s="11">
        <f>J42</f>
        <v>60000</v>
      </c>
      <c r="K41" s="11">
        <f>I41-J41</f>
        <v>0</v>
      </c>
      <c r="L41" s="11">
        <f>L42</f>
        <v>60000</v>
      </c>
    </row>
    <row r="42" spans="1:12" s="6" customFormat="1" x14ac:dyDescent="0.3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60000</v>
      </c>
      <c r="G42" s="11">
        <v>60000</v>
      </c>
      <c r="H42" s="11">
        <v>60000</v>
      </c>
      <c r="I42" s="11">
        <v>60000</v>
      </c>
      <c r="J42" s="11">
        <v>60000</v>
      </c>
      <c r="K42" s="11">
        <f>I42-J42</f>
        <v>0</v>
      </c>
      <c r="L42" s="11">
        <v>60000</v>
      </c>
    </row>
    <row r="43" spans="1:12" s="6" customFormat="1" x14ac:dyDescent="0.3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134250</v>
      </c>
      <c r="G43" s="11">
        <v>79250</v>
      </c>
      <c r="H43" s="11">
        <v>79250</v>
      </c>
      <c r="I43" s="11">
        <v>79250</v>
      </c>
      <c r="J43" s="11">
        <v>78699</v>
      </c>
      <c r="K43" s="11">
        <f>I43-J43</f>
        <v>551</v>
      </c>
      <c r="L43" s="11">
        <v>78699</v>
      </c>
    </row>
    <row r="44" spans="1:12" s="6" customFormat="1" ht="21.6" x14ac:dyDescent="0.3">
      <c r="A44" s="10" t="s">
        <v>114</v>
      </c>
      <c r="B44" s="10" t="s">
        <v>115</v>
      </c>
      <c r="C44" s="10" t="s">
        <v>116</v>
      </c>
      <c r="D44" s="11">
        <v>225500</v>
      </c>
      <c r="E44" s="11">
        <v>225500</v>
      </c>
      <c r="F44" s="11">
        <v>261500</v>
      </c>
      <c r="G44" s="11">
        <v>258500</v>
      </c>
      <c r="H44" s="11">
        <v>258500</v>
      </c>
      <c r="I44" s="11">
        <v>258500</v>
      </c>
      <c r="J44" s="11">
        <v>36476</v>
      </c>
      <c r="K44" s="11">
        <f>I44-J44</f>
        <v>222024</v>
      </c>
      <c r="L44" s="11">
        <v>31976</v>
      </c>
    </row>
    <row r="45" spans="1:12" s="6" customFormat="1" ht="21.6" x14ac:dyDescent="0.3">
      <c r="A45" s="10" t="s">
        <v>117</v>
      </c>
      <c r="B45" s="10" t="s">
        <v>118</v>
      </c>
      <c r="C45" s="10" t="s">
        <v>119</v>
      </c>
      <c r="D45" s="11">
        <f>+D46</f>
        <v>495205</v>
      </c>
      <c r="E45" s="11">
        <f>+E46</f>
        <v>395205</v>
      </c>
      <c r="F45" s="11">
        <f>+F46</f>
        <v>656607</v>
      </c>
      <c r="G45" s="11">
        <f>+G46</f>
        <v>486607</v>
      </c>
      <c r="H45" s="11">
        <f>+H46</f>
        <v>486607</v>
      </c>
      <c r="I45" s="11">
        <f>+I46</f>
        <v>486607</v>
      </c>
      <c r="J45" s="11">
        <f>+J46</f>
        <v>455383</v>
      </c>
      <c r="K45" s="11">
        <f>I45-J45</f>
        <v>31224</v>
      </c>
      <c r="L45" s="11">
        <f>+L46</f>
        <v>606078</v>
      </c>
    </row>
    <row r="46" spans="1:12" s="6" customFormat="1" x14ac:dyDescent="0.3">
      <c r="A46" s="10" t="s">
        <v>120</v>
      </c>
      <c r="B46" s="10" t="s">
        <v>121</v>
      </c>
      <c r="C46" s="10" t="s">
        <v>122</v>
      </c>
      <c r="D46" s="11">
        <f>D47</f>
        <v>495205</v>
      </c>
      <c r="E46" s="11">
        <f>E47</f>
        <v>395205</v>
      </c>
      <c r="F46" s="11">
        <f>F47</f>
        <v>656607</v>
      </c>
      <c r="G46" s="11">
        <f>G47</f>
        <v>486607</v>
      </c>
      <c r="H46" s="11">
        <f>H47</f>
        <v>486607</v>
      </c>
      <c r="I46" s="11">
        <f>I47</f>
        <v>486607</v>
      </c>
      <c r="J46" s="11">
        <f>J47</f>
        <v>455383</v>
      </c>
      <c r="K46" s="11">
        <f>I46-J46</f>
        <v>31224</v>
      </c>
      <c r="L46" s="11">
        <f>L47</f>
        <v>606078</v>
      </c>
    </row>
    <row r="47" spans="1:12" s="6" customFormat="1" x14ac:dyDescent="0.3">
      <c r="A47" s="10" t="s">
        <v>123</v>
      </c>
      <c r="B47" s="10" t="s">
        <v>124</v>
      </c>
      <c r="C47" s="10" t="s">
        <v>125</v>
      </c>
      <c r="D47" s="11">
        <f>D48</f>
        <v>495205</v>
      </c>
      <c r="E47" s="11">
        <f>E48</f>
        <v>395205</v>
      </c>
      <c r="F47" s="11">
        <f>F48</f>
        <v>656607</v>
      </c>
      <c r="G47" s="11">
        <f>G48</f>
        <v>486607</v>
      </c>
      <c r="H47" s="11">
        <f>H48</f>
        <v>486607</v>
      </c>
      <c r="I47" s="11">
        <f>I48</f>
        <v>486607</v>
      </c>
      <c r="J47" s="11">
        <f>J48</f>
        <v>455383</v>
      </c>
      <c r="K47" s="11">
        <f>I47-J47</f>
        <v>31224</v>
      </c>
      <c r="L47" s="11">
        <f>L48</f>
        <v>606078</v>
      </c>
    </row>
    <row r="48" spans="1:12" s="6" customFormat="1" x14ac:dyDescent="0.3">
      <c r="A48" s="10" t="s">
        <v>126</v>
      </c>
      <c r="B48" s="10" t="s">
        <v>127</v>
      </c>
      <c r="C48" s="10" t="s">
        <v>128</v>
      </c>
      <c r="D48" s="11">
        <v>495205</v>
      </c>
      <c r="E48" s="11">
        <v>395205</v>
      </c>
      <c r="F48" s="11">
        <v>656607</v>
      </c>
      <c r="G48" s="11">
        <v>486607</v>
      </c>
      <c r="H48" s="11">
        <v>486607</v>
      </c>
      <c r="I48" s="11">
        <v>486607</v>
      </c>
      <c r="J48" s="11">
        <v>455383</v>
      </c>
      <c r="K48" s="11">
        <f>I48-J48</f>
        <v>31224</v>
      </c>
      <c r="L48" s="11">
        <v>606078</v>
      </c>
    </row>
    <row r="49" spans="1:12" s="6" customFormat="1" x14ac:dyDescent="0.3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167290</v>
      </c>
      <c r="K49" s="11">
        <f>I49-J49</f>
        <v>-167290</v>
      </c>
      <c r="L49" s="11">
        <v>0</v>
      </c>
    </row>
    <row r="50" spans="1:12" s="6" customFormat="1" x14ac:dyDescent="0.3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167290</v>
      </c>
      <c r="K50" s="11">
        <f>I50-J50</f>
        <v>-167290</v>
      </c>
      <c r="L50" s="11">
        <v>0</v>
      </c>
    </row>
    <row r="51" spans="1:12" s="6" customFormat="1" x14ac:dyDescent="0.3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166681</v>
      </c>
      <c r="K51" s="11">
        <f>I51-J51</f>
        <v>-166681</v>
      </c>
      <c r="L51" s="11">
        <v>0</v>
      </c>
    </row>
    <row r="52" spans="1:12" s="6" customFormat="1" x14ac:dyDescent="0.3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609</v>
      </c>
      <c r="K52" s="11">
        <f>I52-J52</f>
        <v>-609</v>
      </c>
      <c r="L52" s="11">
        <v>0</v>
      </c>
    </row>
    <row r="53" spans="1:12" s="6" customFormat="1" x14ac:dyDescent="0.3">
      <c r="A53" s="8"/>
      <c r="B53" s="8"/>
      <c r="C53" s="8"/>
      <c r="D53" s="9"/>
      <c r="E53" s="9"/>
      <c r="F53" s="9"/>
      <c r="G53" s="9"/>
      <c r="H53" s="9"/>
      <c r="I53" s="9"/>
      <c r="J53" s="9"/>
      <c r="K53" s="9"/>
      <c r="L53" s="9"/>
    </row>
    <row r="54" spans="1:12" x14ac:dyDescent="0.3">
      <c r="A54" s="13" t="s">
        <v>141</v>
      </c>
      <c r="B54" s="13"/>
      <c r="C54" s="13"/>
      <c r="D54" s="13"/>
      <c r="E54" s="13" t="s">
        <v>143</v>
      </c>
      <c r="F54" s="13"/>
      <c r="G54" s="13"/>
      <c r="H54" s="13"/>
      <c r="I54" s="13" t="s">
        <v>144</v>
      </c>
      <c r="J54" s="13"/>
      <c r="K54" s="13"/>
      <c r="L54" s="13"/>
    </row>
    <row r="55" spans="1:12" x14ac:dyDescent="0.3">
      <c r="A55" s="3" t="s">
        <v>142</v>
      </c>
      <c r="B55" s="3"/>
      <c r="C55" s="3"/>
      <c r="D55" s="3"/>
      <c r="E55" s="3" t="s">
        <v>143</v>
      </c>
      <c r="F55" s="3"/>
      <c r="G55" s="3"/>
      <c r="H55" s="3"/>
      <c r="I55" s="3"/>
      <c r="J55" s="3"/>
      <c r="K55" s="3"/>
      <c r="L55" s="3"/>
    </row>
    <row r="107" spans="1:20" x14ac:dyDescent="0.3">
      <c r="A107" s="12"/>
      <c r="B107" s="12"/>
      <c r="C107" s="12"/>
      <c r="D107" s="12"/>
      <c r="I107" s="12"/>
      <c r="J107" s="12"/>
      <c r="K107" s="12"/>
      <c r="L107" s="12"/>
      <c r="Q107" s="12"/>
      <c r="R107" s="12"/>
      <c r="S107" s="12"/>
      <c r="T107" s="12"/>
    </row>
  </sheetData>
  <mergeCells count="24">
    <mergeCell ref="K6:K10"/>
    <mergeCell ref="L6:L10"/>
    <mergeCell ref="A54:D54"/>
    <mergeCell ref="A55:D55"/>
    <mergeCell ref="E54:H54"/>
    <mergeCell ref="E55:H55"/>
    <mergeCell ref="I54:L54"/>
    <mergeCell ref="I55:L5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2020-11-11T06:22:54Z</dcterms:created>
  <dcterms:modified xsi:type="dcterms:W3CDTF">2020-11-11T06:22:56Z</dcterms:modified>
</cp:coreProperties>
</file>