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80A57AEB-6186-4DC3-BE6F-DD61EA99E5D9}" xr6:coauthVersionLast="45" xr6:coauthVersionMax="45" xr10:uidLastSave="{00000000-0000-0000-0000-000000000000}"/>
  <bookViews>
    <workbookView xWindow="2508" yWindow="2508" windowWidth="17280" windowHeight="8964" xr2:uid="{10A26017-8BF1-4B18-9EF9-88A95C53C4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H15" i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K19" i="1"/>
  <c r="D20" i="1"/>
  <c r="E20" i="1"/>
  <c r="F20" i="1"/>
  <c r="G20" i="1"/>
  <c r="H20" i="1"/>
  <c r="I20" i="1"/>
  <c r="J20" i="1"/>
  <c r="K20" i="1"/>
  <c r="L20" i="1"/>
  <c r="K21" i="1"/>
  <c r="D22" i="1"/>
  <c r="E22" i="1"/>
  <c r="F22" i="1"/>
  <c r="G22" i="1"/>
  <c r="H22" i="1"/>
  <c r="I22" i="1"/>
  <c r="K22" i="1" s="1"/>
  <c r="J22" i="1"/>
  <c r="L22" i="1"/>
  <c r="K23" i="1"/>
  <c r="G24" i="1"/>
  <c r="D25" i="1"/>
  <c r="D24" i="1" s="1"/>
  <c r="E25" i="1"/>
  <c r="E24" i="1" s="1"/>
  <c r="F25" i="1"/>
  <c r="F24" i="1" s="1"/>
  <c r="G25" i="1"/>
  <c r="H25" i="1"/>
  <c r="H24" i="1" s="1"/>
  <c r="I25" i="1"/>
  <c r="K25" i="1" s="1"/>
  <c r="J25" i="1"/>
  <c r="J24" i="1" s="1"/>
  <c r="L25" i="1"/>
  <c r="L24" i="1" s="1"/>
  <c r="K26" i="1"/>
  <c r="K27" i="1"/>
  <c r="K28" i="1"/>
  <c r="K29" i="1"/>
  <c r="K30" i="1"/>
  <c r="K31" i="1"/>
  <c r="K32" i="1"/>
  <c r="D33" i="1"/>
  <c r="E33" i="1"/>
  <c r="F33" i="1"/>
  <c r="G33" i="1"/>
  <c r="H33" i="1"/>
  <c r="I33" i="1"/>
  <c r="K33" i="1" s="1"/>
  <c r="J33" i="1"/>
  <c r="L33" i="1"/>
  <c r="K34" i="1"/>
  <c r="D37" i="1"/>
  <c r="D36" i="1" s="1"/>
  <c r="D35" i="1" s="1"/>
  <c r="F37" i="1"/>
  <c r="F36" i="1" s="1"/>
  <c r="F35" i="1" s="1"/>
  <c r="H37" i="1"/>
  <c r="H36" i="1" s="1"/>
  <c r="H35" i="1" s="1"/>
  <c r="J37" i="1"/>
  <c r="J36" i="1" s="1"/>
  <c r="J35" i="1" s="1"/>
  <c r="L37" i="1"/>
  <c r="L36" i="1" s="1"/>
  <c r="L35" i="1" s="1"/>
  <c r="D38" i="1"/>
  <c r="E38" i="1"/>
  <c r="E37" i="1" s="1"/>
  <c r="E36" i="1" s="1"/>
  <c r="E35" i="1" s="1"/>
  <c r="F38" i="1"/>
  <c r="G38" i="1"/>
  <c r="G37" i="1" s="1"/>
  <c r="G36" i="1" s="1"/>
  <c r="G35" i="1" s="1"/>
  <c r="H38" i="1"/>
  <c r="I38" i="1"/>
  <c r="K38" i="1" s="1"/>
  <c r="J38" i="1"/>
  <c r="L38" i="1"/>
  <c r="K39" i="1"/>
  <c r="K40" i="1"/>
  <c r="K41" i="1"/>
  <c r="G13" i="1" l="1"/>
  <c r="G12" i="1" s="1"/>
  <c r="G14" i="1"/>
  <c r="L13" i="1"/>
  <c r="L12" i="1" s="1"/>
  <c r="J14" i="1"/>
  <c r="J13" i="1"/>
  <c r="J12" i="1" s="1"/>
  <c r="F14" i="1"/>
  <c r="F13" i="1"/>
  <c r="F12" i="1" s="1"/>
  <c r="H13" i="1"/>
  <c r="H12" i="1" s="1"/>
  <c r="K15" i="1"/>
  <c r="E13" i="1"/>
  <c r="E12" i="1" s="1"/>
  <c r="E14" i="1"/>
  <c r="D13" i="1"/>
  <c r="D12" i="1" s="1"/>
  <c r="I37" i="1"/>
  <c r="L14" i="1"/>
  <c r="H14" i="1"/>
  <c r="D14" i="1"/>
  <c r="I24" i="1"/>
  <c r="K24" i="1" s="1"/>
  <c r="I14" i="1" l="1"/>
  <c r="K14" i="1" s="1"/>
  <c r="K37" i="1"/>
  <c r="I36" i="1"/>
  <c r="I13" i="1"/>
  <c r="I35" i="1" l="1"/>
  <c r="K35" i="1" s="1"/>
  <c r="K36" i="1"/>
  <c r="K13" i="1"/>
  <c r="I12" i="1"/>
  <c r="K12" i="1" s="1"/>
</calcChain>
</file>

<file path=xl/sharedStrings.xml><?xml version="1.0" encoding="utf-8"?>
<sst xmlns="http://schemas.openxmlformats.org/spreadsheetml/2006/main" count="115" uniqueCount="110">
  <si>
    <t>CENTRALIZAT</t>
  </si>
  <si>
    <t xml:space="preserve"> Anexa 7</t>
  </si>
  <si>
    <t>Cont de executie - Detalierea cheltuielilor - Trimestrul: 3, Anul: 2020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</si>
  <si>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</si>
  <si>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</si>
  <si>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</si>
  <si>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</si>
  <si>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</si>
  <si>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</si>
  <si>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</si>
  <si>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</si>
  <si>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</si>
  <si>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</si>
  <si>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</si>
  <si>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</si>
  <si>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</si>
  <si>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</si>
  <si>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</si>
  <si>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</si>
  <si>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</si>
  <si>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</si>
  <si>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</si>
  <si>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</si>
  <si>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</si>
  <si>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</si>
  <si>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</si>
  <si>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</si>
  <si>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</si>
  <si>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</si>
  <si>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</si>
  <si>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</si>
  <si>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</si>
  <si>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</si>
  <si>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</si>
  <si>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</si>
  <si>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</si>
  <si>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</si>
  <si>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</si>
  <si>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</si>
  <si>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</si>
  <si>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</si>
  <si>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</si>
  <si>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</si>
  <si>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</si>
  <si>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</si>
  <si>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</si>
  <si>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</si>
  <si>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</si>
  <si>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</si>
  <si>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</si>
  <si>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</si>
  <si>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</si>
  <si>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</si>
  <si>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</si>
  <si>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</si>
  <si>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</si>
  <si>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</si>
  <si>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</si>
  <si>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</si>
  <si>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</si>
  <si>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</si>
  <si>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</si>
  <si>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</si>
  <si>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</si>
  <si>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</si>
  <si>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</si>
  <si>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</si>
  <si>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</si>
  <si>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</si>
  <si>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52</t>
  </si>
  <si>
    <t>Piese de schimb</t>
  </si>
  <si>
    <t>20.01.06</t>
  </si>
  <si>
    <t>53</t>
  </si>
  <si>
    <t>Transport</t>
  </si>
  <si>
    <t>20.01.07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</si>
  <si>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</si>
  <si>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</si>
  <si>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</si>
  <si>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</si>
  <si>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</si>
  <si>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</si>
  <si>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</si>
  <si>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</si>
  <si>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</si>
  <si>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</si>
  <si>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</si>
  <si>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</si>
  <si>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239</t>
  </si>
  <si>
    <t>SECŢIUNEA DE DEZVOLTARE (cod 51+55+56+58+65+70+79.d+84.d)</t>
  </si>
  <si>
    <t>001.02</t>
  </si>
  <si>
    <t>438</t>
  </si>
  <si>
    <t>CHELTUIELI DE CAPITAL  (cod 71+72)</t>
  </si>
  <si>
    <t>440</t>
  </si>
  <si>
    <t>TITLUL XIII  ACTIVE NEFINANCIARE  (cod 71.01 la 71.03)</t>
  </si>
  <si>
    <t>441</t>
  </si>
  <si>
    <t>Active fixe</t>
  </si>
  <si>
    <t>71.01</t>
  </si>
  <si>
    <t>442</t>
  </si>
  <si>
    <t>Constructii</t>
  </si>
  <si>
    <t>71.01.01</t>
  </si>
  <si>
    <t>443</t>
  </si>
  <si>
    <t>Masini, echipamente si mijloace de transport</t>
  </si>
  <si>
    <t>71.01.02</t>
  </si>
  <si>
    <t>444</t>
  </si>
  <si>
    <t>Mobilier, aparatura birotica si alte active corporale</t>
  </si>
  <si>
    <t>71.01.03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</si>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</sst>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EEDD-4694-40E6-867B-F693ECF84CD2}">
  <dimension ref="A1:T8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D13+D35</f>
        <v>120000</v>
      </c>
      <c r="E12" s="11">
        <f>E13+E35</f>
        <v>120000</v>
      </c>
      <c r="F12" s="11">
        <f>F13+F35</f>
        <v>2242889</v>
      </c>
      <c r="G12" s="11">
        <f>G13+G35</f>
        <v>1783393</v>
      </c>
      <c r="H12" s="11">
        <f>H13+H35</f>
        <v>1783393</v>
      </c>
      <c r="I12" s="11">
        <f>I13+I35</f>
        <v>1783393</v>
      </c>
      <c r="J12" s="11">
        <f>J13+J35</f>
        <v>1681787</v>
      </c>
      <c r="K12" s="11">
        <f>I12-J12</f>
        <v>101606</v>
      </c>
      <c r="L12" s="11">
        <f>L13+L35</f>
        <v>1491843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D15+D24</f>
        <v>0</v>
      </c>
      <c r="E13" s="11">
        <f>E15+E24</f>
        <v>0</v>
      </c>
      <c r="F13" s="11">
        <f>F15+F24</f>
        <v>2122889</v>
      </c>
      <c r="G13" s="11">
        <f>G15+G24</f>
        <v>1663393</v>
      </c>
      <c r="H13" s="11">
        <f>H15+H24</f>
        <v>1663393</v>
      </c>
      <c r="I13" s="11">
        <f>I15+I24</f>
        <v>1663393</v>
      </c>
      <c r="J13" s="11">
        <f>J15+J24</f>
        <v>1561787</v>
      </c>
      <c r="K13" s="11">
        <f>I13-J13</f>
        <v>101606</v>
      </c>
      <c r="L13" s="11">
        <f>L15+L24</f>
        <v>1470477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D15+D24</f>
        <v>0</v>
      </c>
      <c r="E14" s="11">
        <f>E15+E24</f>
        <v>0</v>
      </c>
      <c r="F14" s="11">
        <f>F15+F24</f>
        <v>2122889</v>
      </c>
      <c r="G14" s="11">
        <f>G15+G24</f>
        <v>1663393</v>
      </c>
      <c r="H14" s="11">
        <f>H15+H24</f>
        <v>1663393</v>
      </c>
      <c r="I14" s="11">
        <f>I15+I24</f>
        <v>1663393</v>
      </c>
      <c r="J14" s="11">
        <f>J15+J24</f>
        <v>1561787</v>
      </c>
      <c r="K14" s="11">
        <f>I14-J14</f>
        <v>101606</v>
      </c>
      <c r="L14" s="11">
        <f>L15+L24</f>
        <v>1470477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D16+D20+D22</f>
        <v>0</v>
      </c>
      <c r="E15" s="11">
        <f>E16+E20+E22</f>
        <v>0</v>
      </c>
      <c r="F15" s="11">
        <f>F16+F20+F22</f>
        <v>1188900</v>
      </c>
      <c r="G15" s="11">
        <f>G16+G20+G22</f>
        <v>930900</v>
      </c>
      <c r="H15" s="11">
        <f>H16+H20+H22</f>
        <v>930900</v>
      </c>
      <c r="I15" s="11">
        <f>I16+I20+I22</f>
        <v>930900</v>
      </c>
      <c r="J15" s="11">
        <f>J16+J20+J22</f>
        <v>896234</v>
      </c>
      <c r="K15" s="11">
        <f>I15-J15</f>
        <v>34666</v>
      </c>
      <c r="L15" s="11">
        <f>L16+L20+L22</f>
        <v>880342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D17+D18+D19</f>
        <v>0</v>
      </c>
      <c r="E16" s="11">
        <f>E17+E18+E19</f>
        <v>0</v>
      </c>
      <c r="F16" s="11">
        <f>F17+F18+F19</f>
        <v>1145500</v>
      </c>
      <c r="G16" s="11">
        <f>G17+G18+G19</f>
        <v>893500</v>
      </c>
      <c r="H16" s="11">
        <f>H17+H18+H19</f>
        <v>893500</v>
      </c>
      <c r="I16" s="11">
        <f>I17+I18+I19</f>
        <v>893500</v>
      </c>
      <c r="J16" s="11">
        <f>J17+J18+J19</f>
        <v>859934</v>
      </c>
      <c r="K16" s="11">
        <f>I16-J16</f>
        <v>33566</v>
      </c>
      <c r="L16" s="11">
        <f>L17+L18+L19</f>
        <v>844325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925000</v>
      </c>
      <c r="G17" s="11">
        <v>720000</v>
      </c>
      <c r="H17" s="11">
        <v>720000</v>
      </c>
      <c r="I17" s="11">
        <v>720000</v>
      </c>
      <c r="J17" s="11">
        <v>700583</v>
      </c>
      <c r="K17" s="11">
        <f>I17-J17</f>
        <v>19417</v>
      </c>
      <c r="L17" s="11">
        <v>698487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163000</v>
      </c>
      <c r="G18" s="11">
        <v>126000</v>
      </c>
      <c r="H18" s="11">
        <v>126000</v>
      </c>
      <c r="I18" s="11">
        <v>126000</v>
      </c>
      <c r="J18" s="11">
        <v>112224</v>
      </c>
      <c r="K18" s="11">
        <f>I18-J18</f>
        <v>13776</v>
      </c>
      <c r="L18" s="11">
        <v>98728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57500</v>
      </c>
      <c r="G19" s="11">
        <v>47500</v>
      </c>
      <c r="H19" s="11">
        <v>47500</v>
      </c>
      <c r="I19" s="11">
        <v>47500</v>
      </c>
      <c r="J19" s="11">
        <v>47127</v>
      </c>
      <c r="K19" s="11">
        <f>I19-J19</f>
        <v>373</v>
      </c>
      <c r="L19" s="11">
        <v>47110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17400</v>
      </c>
      <c r="G20" s="11">
        <f>+G21</f>
        <v>17400</v>
      </c>
      <c r="H20" s="11">
        <f>+H21</f>
        <v>17400</v>
      </c>
      <c r="I20" s="11">
        <f>+I21</f>
        <v>17400</v>
      </c>
      <c r="J20" s="11">
        <f>+J21</f>
        <v>17400</v>
      </c>
      <c r="K20" s="11">
        <f>I20-J20</f>
        <v>0</v>
      </c>
      <c r="L20" s="11">
        <f>+L21</f>
        <v>17400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17400</v>
      </c>
      <c r="G21" s="11">
        <v>17400</v>
      </c>
      <c r="H21" s="11">
        <v>17400</v>
      </c>
      <c r="I21" s="11">
        <v>17400</v>
      </c>
      <c r="J21" s="11">
        <v>17400</v>
      </c>
      <c r="K21" s="11">
        <f>I21-J21</f>
        <v>0</v>
      </c>
      <c r="L21" s="11">
        <v>17400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26000</v>
      </c>
      <c r="G22" s="11">
        <f>+G23</f>
        <v>20000</v>
      </c>
      <c r="H22" s="11">
        <f>+H23</f>
        <v>20000</v>
      </c>
      <c r="I22" s="11">
        <f>+I23</f>
        <v>20000</v>
      </c>
      <c r="J22" s="11">
        <f>+J23</f>
        <v>18900</v>
      </c>
      <c r="K22" s="11">
        <f>I22-J22</f>
        <v>1100</v>
      </c>
      <c r="L22" s="11">
        <f>+L23</f>
        <v>18617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26000</v>
      </c>
      <c r="G23" s="11">
        <v>20000</v>
      </c>
      <c r="H23" s="11">
        <v>20000</v>
      </c>
      <c r="I23" s="11">
        <v>20000</v>
      </c>
      <c r="J23" s="11">
        <v>18900</v>
      </c>
      <c r="K23" s="11">
        <f>I23-J23</f>
        <v>1100</v>
      </c>
      <c r="L23" s="11">
        <v>18617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D25+D33</f>
        <v>0</v>
      </c>
      <c r="E24" s="11">
        <f>E25+E33</f>
        <v>0</v>
      </c>
      <c r="F24" s="11">
        <f>F25+F33</f>
        <v>933989</v>
      </c>
      <c r="G24" s="11">
        <f>G25+G33</f>
        <v>732493</v>
      </c>
      <c r="H24" s="11">
        <f>H25+H33</f>
        <v>732493</v>
      </c>
      <c r="I24" s="11">
        <f>I25+I33</f>
        <v>732493</v>
      </c>
      <c r="J24" s="11">
        <f>J25+J33</f>
        <v>665553</v>
      </c>
      <c r="K24" s="11">
        <f>I24-J24</f>
        <v>66940</v>
      </c>
      <c r="L24" s="11">
        <f>L25+L33</f>
        <v>590135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f>+D26+D27+D28+D29+D30+D31+D32</f>
        <v>0</v>
      </c>
      <c r="E25" s="11">
        <f>+E26+E27+E28+E29+E30+E31+E32</f>
        <v>0</v>
      </c>
      <c r="F25" s="11">
        <f>+F26+F27+F28+F29+F30+F31+F32</f>
        <v>928989</v>
      </c>
      <c r="G25" s="11">
        <f>+G26+G27+G28+G29+G30+G31+G32</f>
        <v>728493</v>
      </c>
      <c r="H25" s="11">
        <f>+H26+H27+H28+H29+H30+H31+H32</f>
        <v>728493</v>
      </c>
      <c r="I25" s="11">
        <f>+I26+I27+I28+I29+I30+I31+I32</f>
        <v>728493</v>
      </c>
      <c r="J25" s="11">
        <f>+J26+J27+J28+J29+J30+J31+J32</f>
        <v>663070</v>
      </c>
      <c r="K25" s="11">
        <f>I25-J25</f>
        <v>65423</v>
      </c>
      <c r="L25" s="11">
        <f>+L26+L27+L28+L29+L30+L31+L32</f>
        <v>587652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90000</v>
      </c>
      <c r="G26" s="11">
        <v>80000</v>
      </c>
      <c r="H26" s="11">
        <v>80000</v>
      </c>
      <c r="I26" s="11">
        <v>80000</v>
      </c>
      <c r="J26" s="11">
        <v>74886</v>
      </c>
      <c r="K26" s="11">
        <f>I26-J26</f>
        <v>5114</v>
      </c>
      <c r="L26" s="11">
        <v>57620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51045</v>
      </c>
      <c r="G27" s="11">
        <v>51045</v>
      </c>
      <c r="H27" s="11">
        <v>51045</v>
      </c>
      <c r="I27" s="11">
        <v>51045</v>
      </c>
      <c r="J27" s="11">
        <v>16375</v>
      </c>
      <c r="K27" s="11">
        <f>I27-J27</f>
        <v>34670</v>
      </c>
      <c r="L27" s="11">
        <v>16375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55000</v>
      </c>
      <c r="G28" s="11">
        <v>40000</v>
      </c>
      <c r="H28" s="11">
        <v>40000</v>
      </c>
      <c r="I28" s="11">
        <v>40000</v>
      </c>
      <c r="J28" s="11">
        <v>40000</v>
      </c>
      <c r="K28" s="11">
        <f>I28-J28</f>
        <v>0</v>
      </c>
      <c r="L28" s="11">
        <v>35000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30000</v>
      </c>
      <c r="G29" s="11">
        <v>25000</v>
      </c>
      <c r="H29" s="11">
        <v>25000</v>
      </c>
      <c r="I29" s="11">
        <v>25000</v>
      </c>
      <c r="J29" s="11">
        <v>20438</v>
      </c>
      <c r="K29" s="11">
        <f>I29-J29</f>
        <v>4562</v>
      </c>
      <c r="L29" s="11">
        <v>20438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22000</v>
      </c>
      <c r="G30" s="11">
        <v>12000</v>
      </c>
      <c r="H30" s="11">
        <v>12000</v>
      </c>
      <c r="I30" s="11">
        <v>12000</v>
      </c>
      <c r="J30" s="11">
        <v>11928</v>
      </c>
      <c r="K30" s="11">
        <f>I30-J30</f>
        <v>72</v>
      </c>
      <c r="L30" s="11">
        <v>11929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52000</v>
      </c>
      <c r="G31" s="11">
        <v>42000</v>
      </c>
      <c r="H31" s="11">
        <v>42000</v>
      </c>
      <c r="I31" s="11">
        <v>42000</v>
      </c>
      <c r="J31" s="11">
        <v>41944</v>
      </c>
      <c r="K31" s="11">
        <f>I31-J31</f>
        <v>56</v>
      </c>
      <c r="L31" s="11">
        <v>41944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628944</v>
      </c>
      <c r="G32" s="11">
        <v>478448</v>
      </c>
      <c r="H32" s="11">
        <v>478448</v>
      </c>
      <c r="I32" s="11">
        <v>478448</v>
      </c>
      <c r="J32" s="11">
        <v>457499</v>
      </c>
      <c r="K32" s="11">
        <f>I32-J32</f>
        <v>20949</v>
      </c>
      <c r="L32" s="11">
        <v>404346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5000</v>
      </c>
      <c r="G33" s="11">
        <f>G34</f>
        <v>4000</v>
      </c>
      <c r="H33" s="11">
        <f>H34</f>
        <v>4000</v>
      </c>
      <c r="I33" s="11">
        <f>I34</f>
        <v>4000</v>
      </c>
      <c r="J33" s="11">
        <f>J34</f>
        <v>2483</v>
      </c>
      <c r="K33" s="11">
        <f>I33-J33</f>
        <v>1517</v>
      </c>
      <c r="L33" s="11">
        <f>L34</f>
        <v>2483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5000</v>
      </c>
      <c r="G34" s="11">
        <v>4000</v>
      </c>
      <c r="H34" s="11">
        <v>4000</v>
      </c>
      <c r="I34" s="11">
        <v>4000</v>
      </c>
      <c r="J34" s="11">
        <v>2483</v>
      </c>
      <c r="K34" s="11">
        <f>I34-J34</f>
        <v>1517</v>
      </c>
      <c r="L34" s="11">
        <v>2483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+D36</f>
        <v>120000</v>
      </c>
      <c r="E35" s="11">
        <f>+E36</f>
        <v>120000</v>
      </c>
      <c r="F35" s="11">
        <f>+F36</f>
        <v>120000</v>
      </c>
      <c r="G35" s="11">
        <f>+G36</f>
        <v>120000</v>
      </c>
      <c r="H35" s="11">
        <f>+H36</f>
        <v>120000</v>
      </c>
      <c r="I35" s="11">
        <f>+I36</f>
        <v>120000</v>
      </c>
      <c r="J35" s="11">
        <f>+J36</f>
        <v>120000</v>
      </c>
      <c r="K35" s="11">
        <f>I35-J35</f>
        <v>0</v>
      </c>
      <c r="L35" s="11">
        <f>+L36</f>
        <v>21366</v>
      </c>
    </row>
    <row r="36" spans="1:12" s="6" customFormat="1" x14ac:dyDescent="0.3">
      <c r="A36" s="10" t="s">
        <v>90</v>
      </c>
      <c r="B36" s="10" t="s">
        <v>91</v>
      </c>
      <c r="C36" s="10" t="s">
        <v>81</v>
      </c>
      <c r="D36" s="11">
        <f>D37</f>
        <v>120000</v>
      </c>
      <c r="E36" s="11">
        <f>E37</f>
        <v>120000</v>
      </c>
      <c r="F36" s="11">
        <f>F37</f>
        <v>120000</v>
      </c>
      <c r="G36" s="11">
        <f>G37</f>
        <v>120000</v>
      </c>
      <c r="H36" s="11">
        <f>H37</f>
        <v>120000</v>
      </c>
      <c r="I36" s="11">
        <f>I37</f>
        <v>120000</v>
      </c>
      <c r="J36" s="11">
        <f>J37</f>
        <v>120000</v>
      </c>
      <c r="K36" s="11">
        <f>I36-J36</f>
        <v>0</v>
      </c>
      <c r="L36" s="11">
        <f>L37</f>
        <v>21366</v>
      </c>
    </row>
    <row r="37" spans="1:12" s="6" customFormat="1" ht="21.6" x14ac:dyDescent="0.3">
      <c r="A37" s="10" t="s">
        <v>92</v>
      </c>
      <c r="B37" s="10" t="s">
        <v>93</v>
      </c>
      <c r="C37" s="10" t="s">
        <v>84</v>
      </c>
      <c r="D37" s="11">
        <f>D38</f>
        <v>120000</v>
      </c>
      <c r="E37" s="11">
        <f>E38</f>
        <v>120000</v>
      </c>
      <c r="F37" s="11">
        <f>F38</f>
        <v>120000</v>
      </c>
      <c r="G37" s="11">
        <f>G38</f>
        <v>120000</v>
      </c>
      <c r="H37" s="11">
        <f>H38</f>
        <v>120000</v>
      </c>
      <c r="I37" s="11">
        <f>I38</f>
        <v>120000</v>
      </c>
      <c r="J37" s="11">
        <f>J38</f>
        <v>120000</v>
      </c>
      <c r="K37" s="11">
        <f>I37-J37</f>
        <v>0</v>
      </c>
      <c r="L37" s="11">
        <f>L38</f>
        <v>21366</v>
      </c>
    </row>
    <row r="38" spans="1:12" s="6" customFormat="1" x14ac:dyDescent="0.3">
      <c r="A38" s="10" t="s">
        <v>94</v>
      </c>
      <c r="B38" s="10" t="s">
        <v>95</v>
      </c>
      <c r="C38" s="10" t="s">
        <v>96</v>
      </c>
      <c r="D38" s="11">
        <f>D39+D40+D41</f>
        <v>120000</v>
      </c>
      <c r="E38" s="11">
        <f>E39+E40+E41</f>
        <v>120000</v>
      </c>
      <c r="F38" s="11">
        <f>F39+F40+F41</f>
        <v>120000</v>
      </c>
      <c r="G38" s="11">
        <f>G39+G40+G41</f>
        <v>120000</v>
      </c>
      <c r="H38" s="11">
        <f>H39+H40+H41</f>
        <v>120000</v>
      </c>
      <c r="I38" s="11">
        <f>I39+I40+I41</f>
        <v>120000</v>
      </c>
      <c r="J38" s="11">
        <f>J39+J40+J41</f>
        <v>120000</v>
      </c>
      <c r="K38" s="11">
        <f>I38-J38</f>
        <v>0</v>
      </c>
      <c r="L38" s="11">
        <f>L39+L40+L41</f>
        <v>21366</v>
      </c>
    </row>
    <row r="39" spans="1:12" s="6" customFormat="1" x14ac:dyDescent="0.3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2888</v>
      </c>
    </row>
    <row r="40" spans="1:12" s="6" customFormat="1" x14ac:dyDescent="0.3">
      <c r="A40" s="10" t="s">
        <v>100</v>
      </c>
      <c r="B40" s="10" t="s">
        <v>101</v>
      </c>
      <c r="C40" s="10" t="s">
        <v>102</v>
      </c>
      <c r="D40" s="11">
        <v>120000</v>
      </c>
      <c r="E40" s="11">
        <v>120000</v>
      </c>
      <c r="F40" s="11">
        <v>120000</v>
      </c>
      <c r="G40" s="11">
        <v>120000</v>
      </c>
      <c r="H40" s="11">
        <v>120000</v>
      </c>
      <c r="I40" s="11">
        <v>120000</v>
      </c>
      <c r="J40" s="11">
        <v>120000</v>
      </c>
      <c r="K40" s="11">
        <f>I40-J40</f>
        <v>0</v>
      </c>
      <c r="L40" s="11">
        <v>17974</v>
      </c>
    </row>
    <row r="41" spans="1:12" s="6" customFormat="1" x14ac:dyDescent="0.3">
      <c r="A41" s="10" t="s">
        <v>103</v>
      </c>
      <c r="B41" s="10" t="s">
        <v>104</v>
      </c>
      <c r="C41" s="10" t="s">
        <v>105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504</v>
      </c>
    </row>
    <row r="42" spans="1:12" s="6" customFormat="1" x14ac:dyDescent="0.3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">
      <c r="A43" s="13" t="s">
        <v>106</v>
      </c>
      <c r="B43" s="13"/>
      <c r="C43" s="13"/>
      <c r="D43" s="13"/>
      <c r="E43" s="13" t="s">
        <v>108</v>
      </c>
      <c r="F43" s="13"/>
      <c r="G43" s="13"/>
      <c r="H43" s="13"/>
      <c r="I43" s="13" t="s">
        <v>109</v>
      </c>
      <c r="J43" s="13"/>
      <c r="K43" s="13"/>
      <c r="L43" s="13"/>
    </row>
    <row r="44" spans="1:12" x14ac:dyDescent="0.3">
      <c r="A44" s="3" t="s">
        <v>107</v>
      </c>
      <c r="B44" s="3"/>
      <c r="C44" s="3"/>
      <c r="D44" s="3"/>
      <c r="E44" s="3" t="s">
        <v>108</v>
      </c>
      <c r="F44" s="3"/>
      <c r="G44" s="3"/>
      <c r="H44" s="3"/>
      <c r="I44" s="3"/>
      <c r="J44" s="3"/>
      <c r="K44" s="3"/>
      <c r="L44" s="3"/>
    </row>
    <row r="85" spans="1:20" x14ac:dyDescent="0.3">
      <c r="A85" s="12"/>
      <c r="B85" s="12"/>
      <c r="C85" s="12"/>
      <c r="D85" s="12"/>
      <c r="I85" s="12"/>
      <c r="J85" s="12"/>
      <c r="K85" s="12"/>
      <c r="L85" s="12"/>
      <c r="Q85" s="12"/>
      <c r="R85" s="12"/>
      <c r="S85" s="12"/>
      <c r="T85" s="12"/>
    </row>
  </sheetData>
  <mergeCells count="24">
    <mergeCell ref="K6:K10"/>
    <mergeCell ref="L6:L10"/>
    <mergeCell ref="A43:D43"/>
    <mergeCell ref="A44:D44"/>
    <mergeCell ref="E43:H43"/>
    <mergeCell ref="E44:H44"/>
    <mergeCell ref="I43:L43"/>
    <mergeCell ref="I44:L4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2020-11-11T06:21:04Z</dcterms:created>
  <dcterms:modified xsi:type="dcterms:W3CDTF">2020-11-11T06:21:07Z</dcterms:modified>
</cp:coreProperties>
</file>