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Solesti\"/>
    </mc:Choice>
  </mc:AlternateContent>
  <xr:revisionPtr revIDLastSave="0" documentId="8_{4EF100A0-F60F-4A68-A3EB-17574BB12722}" xr6:coauthVersionLast="43" xr6:coauthVersionMax="43" xr10:uidLastSave="{00000000-0000-0000-0000-000000000000}"/>
  <bookViews>
    <workbookView xWindow="390" yWindow="390" windowWidth="15375" windowHeight="7875" activeTab="2" xr2:uid="{6CA94BF5-2DAA-40DF-A913-49D92DDA253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E11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J11" i="3" s="1"/>
  <c r="F16" i="3"/>
  <c r="K16" i="3" s="1"/>
  <c r="D19" i="3"/>
  <c r="D18" i="3" s="1"/>
  <c r="D17" i="3" s="1"/>
  <c r="E19" i="3"/>
  <c r="E18" i="3" s="1"/>
  <c r="E17" i="3" s="1"/>
  <c r="G19" i="3"/>
  <c r="G18" i="3" s="1"/>
  <c r="H19" i="3"/>
  <c r="F19" i="3" s="1"/>
  <c r="K19" i="3" s="1"/>
  <c r="I19" i="3"/>
  <c r="I18" i="3" s="1"/>
  <c r="I17" i="3" s="1"/>
  <c r="J19" i="3"/>
  <c r="J18" i="3" s="1"/>
  <c r="J17" i="3" s="1"/>
  <c r="F20" i="3"/>
  <c r="K20" i="3"/>
  <c r="F21" i="3"/>
  <c r="K21" i="3" s="1"/>
  <c r="F22" i="3"/>
  <c r="K22" i="3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H18" i="2"/>
  <c r="F18" i="2" s="1"/>
  <c r="K18" i="2" s="1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F31" i="2"/>
  <c r="K31" i="2"/>
  <c r="D33" i="2"/>
  <c r="D32" i="2" s="1"/>
  <c r="E33" i="2"/>
  <c r="G33" i="2"/>
  <c r="F33" i="2" s="1"/>
  <c r="K33" i="2" s="1"/>
  <c r="H33" i="2"/>
  <c r="I33" i="2"/>
  <c r="I32" i="2" s="1"/>
  <c r="J33" i="2"/>
  <c r="F34" i="2"/>
  <c r="K34" i="2" s="1"/>
  <c r="F35" i="2"/>
  <c r="K35" i="2"/>
  <c r="F36" i="2"/>
  <c r="K36" i="2" s="1"/>
  <c r="D38" i="2"/>
  <c r="D37" i="2" s="1"/>
  <c r="E38" i="2"/>
  <c r="E37" i="2" s="1"/>
  <c r="G38" i="2"/>
  <c r="G37" i="2" s="1"/>
  <c r="H38" i="2"/>
  <c r="F38" i="2" s="1"/>
  <c r="I38" i="2"/>
  <c r="I37" i="2" s="1"/>
  <c r="J38" i="2"/>
  <c r="J37" i="2" s="1"/>
  <c r="F39" i="2"/>
  <c r="K39" i="2"/>
  <c r="F40" i="2"/>
  <c r="K40" i="2" s="1"/>
  <c r="F41" i="2"/>
  <c r="K41" i="2"/>
  <c r="D43" i="2"/>
  <c r="D42" i="2" s="1"/>
  <c r="E43" i="2"/>
  <c r="E42" i="2" s="1"/>
  <c r="G43" i="2"/>
  <c r="F43" i="2" s="1"/>
  <c r="H43" i="2"/>
  <c r="H42" i="2" s="1"/>
  <c r="I43" i="2"/>
  <c r="I42" i="2" s="1"/>
  <c r="J43" i="2"/>
  <c r="J42" i="2" s="1"/>
  <c r="K43" i="2"/>
  <c r="F44" i="2"/>
  <c r="K44" i="2" s="1"/>
  <c r="E47" i="2"/>
  <c r="E46" i="2" s="1"/>
  <c r="I47" i="2"/>
  <c r="I46" i="2" s="1"/>
  <c r="D48" i="2"/>
  <c r="D47" i="2" s="1"/>
  <c r="D46" i="2" s="1"/>
  <c r="E48" i="2"/>
  <c r="G48" i="2"/>
  <c r="G47" i="2" s="1"/>
  <c r="H48" i="2"/>
  <c r="F48" i="2" s="1"/>
  <c r="K48" i="2" s="1"/>
  <c r="I48" i="2"/>
  <c r="J48" i="2"/>
  <c r="J47" i="2" s="1"/>
  <c r="J46" i="2" s="1"/>
  <c r="F49" i="2"/>
  <c r="K49" i="2"/>
  <c r="D52" i="2"/>
  <c r="D51" i="2" s="1"/>
  <c r="D50" i="2" s="1"/>
  <c r="E52" i="2"/>
  <c r="E51" i="2" s="1"/>
  <c r="G52" i="2"/>
  <c r="F52" i="2" s="1"/>
  <c r="H52" i="2"/>
  <c r="H51" i="2" s="1"/>
  <c r="H50" i="2" s="1"/>
  <c r="I52" i="2"/>
  <c r="I51" i="2" s="1"/>
  <c r="J52" i="2"/>
  <c r="J51" i="2" s="1"/>
  <c r="J50" i="2" s="1"/>
  <c r="K52" i="2"/>
  <c r="F53" i="2"/>
  <c r="K53" i="2" s="1"/>
  <c r="D54" i="2"/>
  <c r="E54" i="2"/>
  <c r="G54" i="2"/>
  <c r="H54" i="2"/>
  <c r="F54" i="2" s="1"/>
  <c r="K54" i="2" s="1"/>
  <c r="I54" i="2"/>
  <c r="J54" i="2"/>
  <c r="F55" i="2"/>
  <c r="K55" i="2"/>
  <c r="D56" i="2"/>
  <c r="E56" i="2"/>
  <c r="G56" i="2"/>
  <c r="F56" i="2" s="1"/>
  <c r="H56" i="2"/>
  <c r="I56" i="2"/>
  <c r="J56" i="2"/>
  <c r="K56" i="2"/>
  <c r="F57" i="2"/>
  <c r="K57" i="2" s="1"/>
  <c r="E59" i="2"/>
  <c r="E58" i="2" s="1"/>
  <c r="I59" i="2"/>
  <c r="I58" i="2" s="1"/>
  <c r="D60" i="2"/>
  <c r="D59" i="2" s="1"/>
  <c r="D58" i="2" s="1"/>
  <c r="E60" i="2"/>
  <c r="G60" i="2"/>
  <c r="H60" i="2"/>
  <c r="F60" i="2" s="1"/>
  <c r="K60" i="2" s="1"/>
  <c r="I60" i="2"/>
  <c r="J60" i="2"/>
  <c r="J59" i="2" s="1"/>
  <c r="J58" i="2" s="1"/>
  <c r="F61" i="2"/>
  <c r="K61" i="2"/>
  <c r="D62" i="2"/>
  <c r="E62" i="2"/>
  <c r="G62" i="2"/>
  <c r="F62" i="2" s="1"/>
  <c r="K62" i="2" s="1"/>
  <c r="H62" i="2"/>
  <c r="I62" i="2"/>
  <c r="J62" i="2"/>
  <c r="F63" i="2"/>
  <c r="K63" i="2" s="1"/>
  <c r="D17" i="1"/>
  <c r="D16" i="1" s="1"/>
  <c r="D15" i="1" s="1"/>
  <c r="E17" i="1"/>
  <c r="G17" i="1"/>
  <c r="F17" i="1" s="1"/>
  <c r="H17" i="1"/>
  <c r="H16" i="1" s="1"/>
  <c r="H15" i="1" s="1"/>
  <c r="I17" i="1"/>
  <c r="J17" i="1"/>
  <c r="J16" i="1" s="1"/>
  <c r="J15" i="1" s="1"/>
  <c r="K17" i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H25" i="1"/>
  <c r="H24" i="1" s="1"/>
  <c r="H23" i="1" s="1"/>
  <c r="I25" i="1"/>
  <c r="I24" i="1" s="1"/>
  <c r="I23" i="1" s="1"/>
  <c r="J25" i="1"/>
  <c r="J24" i="1" s="1"/>
  <c r="J23" i="1" s="1"/>
  <c r="K25" i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F32" i="1"/>
  <c r="K32" i="1"/>
  <c r="D34" i="1"/>
  <c r="D33" i="1" s="1"/>
  <c r="E34" i="1"/>
  <c r="G34" i="1"/>
  <c r="F34" i="1" s="1"/>
  <c r="K34" i="1" s="1"/>
  <c r="H34" i="1"/>
  <c r="I34" i="1"/>
  <c r="J34" i="1"/>
  <c r="F35" i="1"/>
  <c r="K35" i="1" s="1"/>
  <c r="F36" i="1"/>
  <c r="K36" i="1"/>
  <c r="F37" i="1"/>
  <c r="K37" i="1" s="1"/>
  <c r="E38" i="1"/>
  <c r="I38" i="1"/>
  <c r="D39" i="1"/>
  <c r="D38" i="1" s="1"/>
  <c r="E39" i="1"/>
  <c r="G39" i="1"/>
  <c r="G38" i="1" s="1"/>
  <c r="H39" i="1"/>
  <c r="F39" i="1" s="1"/>
  <c r="K39" i="1" s="1"/>
  <c r="I39" i="1"/>
  <c r="J39" i="1"/>
  <c r="J38" i="1" s="1"/>
  <c r="F40" i="1"/>
  <c r="K40" i="1"/>
  <c r="F41" i="1"/>
  <c r="K41" i="1" s="1"/>
  <c r="F42" i="1"/>
  <c r="K42" i="1"/>
  <c r="D44" i="1"/>
  <c r="D43" i="1" s="1"/>
  <c r="E44" i="1"/>
  <c r="E43" i="1" s="1"/>
  <c r="G44" i="1"/>
  <c r="F44" i="1" s="1"/>
  <c r="H44" i="1"/>
  <c r="H43" i="1" s="1"/>
  <c r="I44" i="1"/>
  <c r="I43" i="1" s="1"/>
  <c r="J44" i="1"/>
  <c r="J43" i="1" s="1"/>
  <c r="K44" i="1"/>
  <c r="F45" i="1"/>
  <c r="K45" i="1" s="1"/>
  <c r="E48" i="1"/>
  <c r="E47" i="1" s="1"/>
  <c r="I48" i="1"/>
  <c r="I47" i="1" s="1"/>
  <c r="D49" i="1"/>
  <c r="D48" i="1" s="1"/>
  <c r="D47" i="1" s="1"/>
  <c r="E49" i="1"/>
  <c r="G49" i="1"/>
  <c r="G48" i="1" s="1"/>
  <c r="H49" i="1"/>
  <c r="F49" i="1" s="1"/>
  <c r="K49" i="1" s="1"/>
  <c r="I49" i="1"/>
  <c r="J49" i="1"/>
  <c r="J48" i="1" s="1"/>
  <c r="J47" i="1" s="1"/>
  <c r="F50" i="1"/>
  <c r="K50" i="1"/>
  <c r="D53" i="1"/>
  <c r="D52" i="1" s="1"/>
  <c r="D51" i="1" s="1"/>
  <c r="E53" i="1"/>
  <c r="E52" i="1" s="1"/>
  <c r="G53" i="1"/>
  <c r="F53" i="1" s="1"/>
  <c r="K53" i="1" s="1"/>
  <c r="H53" i="1"/>
  <c r="H52" i="1" s="1"/>
  <c r="H51" i="1" s="1"/>
  <c r="I53" i="1"/>
  <c r="I52" i="1" s="1"/>
  <c r="J53" i="1"/>
  <c r="J52" i="1" s="1"/>
  <c r="J51" i="1" s="1"/>
  <c r="F54" i="1"/>
  <c r="K54" i="1" s="1"/>
  <c r="D55" i="1"/>
  <c r="E55" i="1"/>
  <c r="G55" i="1"/>
  <c r="H55" i="1"/>
  <c r="F55" i="1" s="1"/>
  <c r="K55" i="1" s="1"/>
  <c r="I55" i="1"/>
  <c r="J55" i="1"/>
  <c r="F56" i="1"/>
  <c r="K56" i="1"/>
  <c r="F57" i="1"/>
  <c r="K57" i="1" s="1"/>
  <c r="F58" i="1"/>
  <c r="K58" i="1"/>
  <c r="D61" i="1"/>
  <c r="D60" i="1" s="1"/>
  <c r="D59" i="1" s="1"/>
  <c r="E61" i="1"/>
  <c r="E60" i="1" s="1"/>
  <c r="E59" i="1" s="1"/>
  <c r="G61" i="1"/>
  <c r="F61" i="1" s="1"/>
  <c r="H61" i="1"/>
  <c r="H60" i="1" s="1"/>
  <c r="H59" i="1" s="1"/>
  <c r="I61" i="1"/>
  <c r="I60" i="1" s="1"/>
  <c r="I59" i="1" s="1"/>
  <c r="J61" i="1"/>
  <c r="J60" i="1" s="1"/>
  <c r="J59" i="1" s="1"/>
  <c r="K61" i="1"/>
  <c r="F62" i="1"/>
  <c r="K62" i="1" s="1"/>
  <c r="F63" i="1"/>
  <c r="K63" i="1"/>
  <c r="F64" i="1"/>
  <c r="K64" i="1" s="1"/>
  <c r="F65" i="1"/>
  <c r="K65" i="1"/>
  <c r="D66" i="1"/>
  <c r="E66" i="1"/>
  <c r="G66" i="1"/>
  <c r="F66" i="1" s="1"/>
  <c r="K66" i="1" s="1"/>
  <c r="H66" i="1"/>
  <c r="I66" i="1"/>
  <c r="J66" i="1"/>
  <c r="F67" i="1"/>
  <c r="K67" i="1" s="1"/>
  <c r="G17" i="3" l="1"/>
  <c r="F17" i="3" s="1"/>
  <c r="K17" i="3" s="1"/>
  <c r="I11" i="3"/>
  <c r="D11" i="3"/>
  <c r="H18" i="3"/>
  <c r="H17" i="3" s="1"/>
  <c r="H11" i="3" s="1"/>
  <c r="G14" i="3"/>
  <c r="F37" i="2"/>
  <c r="K37" i="2" s="1"/>
  <c r="H13" i="2"/>
  <c r="G59" i="2"/>
  <c r="G51" i="2"/>
  <c r="H32" i="2"/>
  <c r="F15" i="2"/>
  <c r="K15" i="2" s="1"/>
  <c r="G14" i="2"/>
  <c r="E50" i="2"/>
  <c r="E45" i="2" s="1"/>
  <c r="J45" i="2"/>
  <c r="G46" i="2"/>
  <c r="I50" i="2"/>
  <c r="I45" i="2" s="1"/>
  <c r="D45" i="2"/>
  <c r="G42" i="2"/>
  <c r="F42" i="2" s="1"/>
  <c r="K42" i="2" s="1"/>
  <c r="K38" i="2"/>
  <c r="J32" i="2"/>
  <c r="J13" i="2" s="1"/>
  <c r="J12" i="2" s="1"/>
  <c r="J11" i="2" s="1"/>
  <c r="E32" i="2"/>
  <c r="E13" i="2" s="1"/>
  <c r="E12" i="2" s="1"/>
  <c r="E11" i="2" s="1"/>
  <c r="I13" i="2"/>
  <c r="D13" i="2"/>
  <c r="D12" i="2" s="1"/>
  <c r="D11" i="2" s="1"/>
  <c r="G32" i="2"/>
  <c r="F32" i="2" s="1"/>
  <c r="K32" i="2" s="1"/>
  <c r="G23" i="2"/>
  <c r="H59" i="2"/>
  <c r="H58" i="2" s="1"/>
  <c r="F16" i="2"/>
  <c r="K16" i="2" s="1"/>
  <c r="H47" i="2"/>
  <c r="H46" i="2" s="1"/>
  <c r="H45" i="2" s="1"/>
  <c r="H37" i="2"/>
  <c r="F38" i="1"/>
  <c r="K38" i="1" s="1"/>
  <c r="G52" i="1"/>
  <c r="G16" i="1"/>
  <c r="G60" i="1"/>
  <c r="E51" i="1"/>
  <c r="E46" i="1" s="1"/>
  <c r="J46" i="1"/>
  <c r="J33" i="1"/>
  <c r="E33" i="1"/>
  <c r="G24" i="1"/>
  <c r="J14" i="1"/>
  <c r="J13" i="1" s="1"/>
  <c r="E16" i="1"/>
  <c r="E15" i="1" s="1"/>
  <c r="E14" i="1" s="1"/>
  <c r="F48" i="1"/>
  <c r="K48" i="1" s="1"/>
  <c r="G47" i="1"/>
  <c r="G33" i="1"/>
  <c r="I51" i="1"/>
  <c r="I46" i="1" s="1"/>
  <c r="D46" i="1"/>
  <c r="G43" i="1"/>
  <c r="F43" i="1" s="1"/>
  <c r="K43" i="1" s="1"/>
  <c r="I33" i="1"/>
  <c r="I16" i="1"/>
  <c r="I15" i="1" s="1"/>
  <c r="I14" i="1" s="1"/>
  <c r="D14" i="1"/>
  <c r="D13" i="1" s="1"/>
  <c r="H48" i="1"/>
  <c r="H47" i="1" s="1"/>
  <c r="H46" i="1" s="1"/>
  <c r="H38" i="1"/>
  <c r="H33" i="1" s="1"/>
  <c r="H14" i="1" s="1"/>
  <c r="H13" i="1" s="1"/>
  <c r="F18" i="3" l="1"/>
  <c r="K18" i="3" s="1"/>
  <c r="F14" i="3"/>
  <c r="K14" i="3" s="1"/>
  <c r="G13" i="3"/>
  <c r="H12" i="2"/>
  <c r="H11" i="2" s="1"/>
  <c r="F46" i="2"/>
  <c r="K46" i="2" s="1"/>
  <c r="I12" i="2"/>
  <c r="I11" i="2" s="1"/>
  <c r="F47" i="2"/>
  <c r="K47" i="2" s="1"/>
  <c r="F51" i="2"/>
  <c r="K51" i="2" s="1"/>
  <c r="G50" i="2"/>
  <c r="F50" i="2" s="1"/>
  <c r="K50" i="2" s="1"/>
  <c r="F23" i="2"/>
  <c r="K23" i="2" s="1"/>
  <c r="G22" i="2"/>
  <c r="F22" i="2" s="1"/>
  <c r="K22" i="2" s="1"/>
  <c r="F14" i="2"/>
  <c r="K14" i="2" s="1"/>
  <c r="G13" i="2"/>
  <c r="F59" i="2"/>
  <c r="K59" i="2" s="1"/>
  <c r="G58" i="2"/>
  <c r="F58" i="2" s="1"/>
  <c r="K58" i="2" s="1"/>
  <c r="H11" i="1"/>
  <c r="H12" i="1"/>
  <c r="I13" i="1"/>
  <c r="F24" i="1"/>
  <c r="K24" i="1" s="1"/>
  <c r="G23" i="1"/>
  <c r="F23" i="1" s="1"/>
  <c r="K23" i="1" s="1"/>
  <c r="F33" i="1"/>
  <c r="K33" i="1" s="1"/>
  <c r="F60" i="1"/>
  <c r="K60" i="1" s="1"/>
  <c r="G59" i="1"/>
  <c r="F59" i="1" s="1"/>
  <c r="K59" i="1" s="1"/>
  <c r="D11" i="1"/>
  <c r="D12" i="1"/>
  <c r="J11" i="1"/>
  <c r="J12" i="1"/>
  <c r="F52" i="1"/>
  <c r="K52" i="1" s="1"/>
  <c r="G51" i="1"/>
  <c r="F51" i="1" s="1"/>
  <c r="K51" i="1" s="1"/>
  <c r="F47" i="1"/>
  <c r="K47" i="1" s="1"/>
  <c r="G46" i="1"/>
  <c r="F46" i="1" s="1"/>
  <c r="K46" i="1" s="1"/>
  <c r="E13" i="1"/>
  <c r="F16" i="1"/>
  <c r="K16" i="1" s="1"/>
  <c r="G15" i="1"/>
  <c r="F13" i="3" l="1"/>
  <c r="K13" i="3" s="1"/>
  <c r="G12" i="3"/>
  <c r="F13" i="2"/>
  <c r="K13" i="2" s="1"/>
  <c r="G45" i="2"/>
  <c r="F45" i="2" s="1"/>
  <c r="K45" i="2" s="1"/>
  <c r="F15" i="1"/>
  <c r="K15" i="1" s="1"/>
  <c r="G14" i="1"/>
  <c r="I11" i="1"/>
  <c r="I12" i="1"/>
  <c r="E11" i="1"/>
  <c r="E12" i="1"/>
  <c r="F12" i="3" l="1"/>
  <c r="K12" i="3" s="1"/>
  <c r="G11" i="3"/>
  <c r="F11" i="3" s="1"/>
  <c r="K11" i="3" s="1"/>
  <c r="G12" i="2"/>
  <c r="G13" i="1"/>
  <c r="F14" i="1"/>
  <c r="K14" i="1" s="1"/>
  <c r="F12" i="2" l="1"/>
  <c r="K12" i="2" s="1"/>
  <c r="G11" i="2"/>
  <c r="F11" i="2" s="1"/>
  <c r="K11" i="2" s="1"/>
  <c r="G12" i="1"/>
  <c r="F12" i="1" s="1"/>
  <c r="K12" i="1" s="1"/>
  <c r="F13" i="1"/>
  <c r="K13" i="1" s="1"/>
  <c r="G11" i="1"/>
  <c r="F11" i="1" s="1"/>
  <c r="K11" i="1" s="1"/>
</calcChain>
</file>

<file path=xl/sharedStrings.xml><?xml version="1.0" encoding="utf-8"?>
<sst xmlns="http://schemas.openxmlformats.org/spreadsheetml/2006/main" count="438" uniqueCount="229">
  <si>
    <t>CENTRALIZAT</t>
  </si>
  <si>
    <t xml:space="preserve"> Anexa 12</t>
  </si>
  <si>
    <t>Cont de executie - Venituri - Bugetul local</t>
  </si>
  <si>
    <t>Trimestrul: 4,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</si>
  <si>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</si>
  <si>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</si>
  <si>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</si>
  <si>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</si>
  <si>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</si>
  <si>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</si>
  <si>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</si>
  <si>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</si>
  <si>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</si>
  <si>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</si>
  <si>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</si>
  <si>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</si>
  <si>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</si>
  <si>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</si>
  <si>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</si>
  <si>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</si>
  <si>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</si>
  <si>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</si>
  <si>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</si>
  <si>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</si>
  <si>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</si>
  <si>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</si>
  <si>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</si>
  <si>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</si>
  <si>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</si>
  <si>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</si>
  <si>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</si>
  <si>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</si>
  <si>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</si>
  <si>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</si>
  <si>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</si>
  <si>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</si>
  <si>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</si>
  <si>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</si>
  <si>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</si>
  <si>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</si>
  <si>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</si>
  <si>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</si>
  <si>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</si>
  <si>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</si>
  <si>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</si>
  <si>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</si>
  <si>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</si>
  <si>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</si>
  <si>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</si>
  <si>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</si>
  <si>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</si>
  <si>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</si>
  <si>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</si>
  <si>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</si>
  <si>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</si>
  <si>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</si>
  <si>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</si>
  <si>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</si>
  <si>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</si>
  <si>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</si>
  <si>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</si>
  <si>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</si>
  <si>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</si>
  <si>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</si>
  <si>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</si>
  <si>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</si>
  <si>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</si>
  <si>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</si>
  <si>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</si>
  <si>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</si>
  <si>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</si>
  <si>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</si>
  <si>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</si>
  <si>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</si>
  <si>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</si>
  <si>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</si>
  <si>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</si>
  <si>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</si>
  <si>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</si>
  <si>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</si>
  <si>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</si>
  <si>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</si>
  <si>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</si>
  <si>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</si>
  <si>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</si>
  <si>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</si>
  <si>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</si>
  <si>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</si>
  <si>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</si>
  <si>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</si>
  <si>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</si>
  <si>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</si>
  <si>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</si>
  <si>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</si>
  <si>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</si>
  <si>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</si>
  <si>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</si>
  <si>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</si>
  <si>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</si>
  <si>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</si>
  <si>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</si>
  <si>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</si>
  <si>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</si>
  <si>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</si>
  <si>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</si>
  <si>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</si>
  <si>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</si>
  <si>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</si>
  <si>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</si>
  <si>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</si>
  <si>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</si>
  <si>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</si>
  <si>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</si>
  <si>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</si>
  <si>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</si>
  <si>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</si>
  <si>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</si>
  <si>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</si>
  <si>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</si>
  <si>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</si>
  <si>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</si>
  <si>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</si>
  <si>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</si>
  <si>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</si>
  <si>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</si>
  <si>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</si>
  <si>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</si>
  <si>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</si>
  <si>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</si>
  <si>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</si>
  <si>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</si>
  <si>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</si>
  <si>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</si>
  <si>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</si>
  <si>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</si>
  <si>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</si>
  <si>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</si>
  <si>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</si>
  <si>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</si>
  <si>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</si>
  <si>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</si>
  <si>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</si>
  <si>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</si>
  <si>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</si>
  <si>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</si>
  <si>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</si>
  <si>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</si>
  <si>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</si>
  <si>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</si>
  <si>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</si>
  <si>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</si>
  <si>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89</t>
  </si>
  <si>
    <t>Diverse venituri (cod 36.02.01+36.02.05+36.02.06+36.02.07+36.02.11+36.02.50)</t>
  </si>
  <si>
    <t>36.02</t>
  </si>
  <si>
    <t>104</t>
  </si>
  <si>
    <t>Alte venituri</t>
  </si>
  <si>
    <t>36.02.50</t>
  </si>
  <si>
    <t>107</t>
  </si>
  <si>
    <t>Vărsăminte din secţiunea de funcţionare pentru finanţarea secţiunii de dezvoltare a bugetului local (cu semnul minus)</t>
  </si>
  <si>
    <t>37.02.03</t>
  </si>
  <si>
    <t>108</t>
  </si>
  <si>
    <t>Vărsăminte din secţiunea de funcţionare</t>
  </si>
  <si>
    <t>37.02.04</t>
  </si>
  <si>
    <t>134</t>
  </si>
  <si>
    <t>IV.  SUBVENTII (cod 00.18)</t>
  </si>
  <si>
    <t>00.17</t>
  </si>
  <si>
    <t>135</t>
  </si>
  <si>
    <t>SUBVENTII DE LA ALTE NIVELE ALE ADMINISTRATIEI PUBLICE (cod 42.02+43.02)</t>
  </si>
  <si>
    <t>00.18</t>
  </si>
  <si>
    <t>136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</si>
  <si>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</si>
  <si>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</si>
  <si>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142</t>
  </si>
  <si>
    <t>Planuri si  regulamente de urbanism</t>
  </si>
  <si>
    <t>42.02.05</t>
  </si>
  <si>
    <t>152</t>
  </si>
  <si>
    <t>Subventii pentru finantarea cheltuielilor de capital pentru unitatile de invatamant preuniversitar</t>
  </si>
  <si>
    <t>42.02.14</t>
  </si>
  <si>
    <t>170</t>
  </si>
  <si>
    <t>Subventii pentru acordarea ajutorului pentru incalzirea locuintei cu lemne, carbuni, combustibili petrolieri</t>
  </si>
  <si>
    <t>42.02.34</t>
  </si>
  <si>
    <t>194</t>
  </si>
  <si>
    <t>Finantarea programelor nationale de dezvoltare locala</t>
  </si>
  <si>
    <t>42.02.65</t>
  </si>
  <si>
    <t>206</t>
  </si>
  <si>
    <t>Subventii de la alte administratii (cod. 43.02.01+43.02.04+43.02.07+43.02.08+43.02.20+43.02.21)</t>
  </si>
  <si>
    <t>43.02</t>
  </si>
  <si>
    <t>210</t>
  </si>
  <si>
    <t>Subventii primite  de la bugetele consiliilor locale si judetene pentru ajutoare  în situatii de extrema dificultate</t>
  </si>
  <si>
    <t>43.02.08</t>
  </si>
  <si>
    <t>ORDONATOR DE CREDITE,</t>
  </si>
  <si>
    <t>BUJOR MONA</t>
  </si>
  <si>
    <t>.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</si>
  <si>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</si>
  <si>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</si>
  <si>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</si>
  <si>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</si>
  <si>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</si>
  <si>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</si>
  <si>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</si>
  <si>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</si>
  <si>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</si>
  <si>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</si>
  <si>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</si>
  <si>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50</t>
  </si>
  <si>
    <t>57</t>
  </si>
  <si>
    <t>58</t>
  </si>
  <si>
    <t>65</t>
  </si>
  <si>
    <t>80</t>
  </si>
  <si>
    <t>81</t>
  </si>
  <si>
    <t>87</t>
  </si>
  <si>
    <t>96</t>
  </si>
  <si>
    <t>97</t>
  </si>
  <si>
    <t>Transferuri voluntare,  altele decat subventiile (cod 37.02.01+37.02.50)</t>
  </si>
  <si>
    <t>37.02</t>
  </si>
  <si>
    <t>99</t>
  </si>
  <si>
    <t>112</t>
  </si>
  <si>
    <t>113</t>
  </si>
  <si>
    <t>114</t>
  </si>
  <si>
    <t>119</t>
  </si>
  <si>
    <t>141</t>
  </si>
  <si>
    <t>145</t>
  </si>
  <si>
    <t>Cont de executie - Venituri - Bugetul local - sectiunea dezvoltare</t>
  </si>
  <si>
    <t>VENITURILE SECŢIUNII DE DEZVOLTARE - TOTAL</t>
  </si>
  <si>
    <t>7</t>
  </si>
  <si>
    <t>17</t>
  </si>
  <si>
    <t>18</t>
  </si>
  <si>
    <t>38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</si>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</sst>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EFD8A-CBBE-436B-AE27-D24361CB8FB4}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D13+D59</f>
        <v>4294196</v>
      </c>
      <c r="E11" s="11">
        <f>E13+E59</f>
        <v>7054948</v>
      </c>
      <c r="F11" s="11">
        <f>G11+H11</f>
        <v>8040585</v>
      </c>
      <c r="G11" s="11">
        <f>G13+G59</f>
        <v>1192769</v>
      </c>
      <c r="H11" s="11">
        <f>H13+H59</f>
        <v>6847816</v>
      </c>
      <c r="I11" s="11">
        <f>I13+I59</f>
        <v>6635383</v>
      </c>
      <c r="J11" s="11">
        <f>J13+J59</f>
        <v>0</v>
      </c>
      <c r="K11" s="11">
        <f>F11-I11-J11</f>
        <v>1405202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996000</v>
      </c>
      <c r="E12" s="11">
        <f>E13-E34</f>
        <v>1083000</v>
      </c>
      <c r="F12" s="11">
        <f>G12+H12</f>
        <v>2413729</v>
      </c>
      <c r="G12" s="11">
        <f>G13-G34</f>
        <v>1192769</v>
      </c>
      <c r="H12" s="11">
        <f>H13-H34</f>
        <v>1220960</v>
      </c>
      <c r="I12" s="11">
        <f>I13-I34</f>
        <v>1008527</v>
      </c>
      <c r="J12" s="11">
        <f>J13-J34</f>
        <v>0</v>
      </c>
      <c r="K12" s="11">
        <f>F12-I12-J12</f>
        <v>1405202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4163000</v>
      </c>
      <c r="E13" s="11">
        <f>E14+E46</f>
        <v>5607483</v>
      </c>
      <c r="F13" s="11">
        <f>G13+H13</f>
        <v>6908518</v>
      </c>
      <c r="G13" s="11">
        <f>G14+G46</f>
        <v>1192769</v>
      </c>
      <c r="H13" s="11">
        <f>H14+H46</f>
        <v>5715749</v>
      </c>
      <c r="I13" s="11">
        <f>I14+I46</f>
        <v>5503316</v>
      </c>
      <c r="J13" s="11">
        <f>J14+J46</f>
        <v>0</v>
      </c>
      <c r="K13" s="11">
        <f>F13-I13-J13</f>
        <v>1405202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4061000</v>
      </c>
      <c r="E14" s="11">
        <f>E15+E23+E33+E43</f>
        <v>5505483</v>
      </c>
      <c r="F14" s="11">
        <f>G14+H14</f>
        <v>6400481</v>
      </c>
      <c r="G14" s="11">
        <f>G15+G23+G33+G43</f>
        <v>834474</v>
      </c>
      <c r="H14" s="11">
        <f>H15+H23+H33+H43</f>
        <v>5566007</v>
      </c>
      <c r="I14" s="11">
        <f>I15+I23+I33+I43</f>
        <v>5420027</v>
      </c>
      <c r="J14" s="11">
        <f>J15+J23+J33+J43</f>
        <v>0</v>
      </c>
      <c r="K14" s="11">
        <f>F14-I14-J14</f>
        <v>980454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521000</v>
      </c>
      <c r="E15" s="11">
        <f>+E16</f>
        <v>608000</v>
      </c>
      <c r="F15" s="11">
        <f>G15+H15</f>
        <v>591639</v>
      </c>
      <c r="G15" s="11">
        <f>+G16</f>
        <v>0</v>
      </c>
      <c r="H15" s="11">
        <f>+H16</f>
        <v>591639</v>
      </c>
      <c r="I15" s="11">
        <f>+I16</f>
        <v>591639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521000</v>
      </c>
      <c r="E16" s="11">
        <f>E17+E19</f>
        <v>608000</v>
      </c>
      <c r="F16" s="11">
        <f>G16+H16</f>
        <v>591639</v>
      </c>
      <c r="G16" s="11">
        <f>G17+G19</f>
        <v>0</v>
      </c>
      <c r="H16" s="11">
        <f>H17+H19</f>
        <v>591639</v>
      </c>
      <c r="I16" s="11">
        <f>I17+I19</f>
        <v>591639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3391</v>
      </c>
      <c r="G17" s="11">
        <f>+G18</f>
        <v>0</v>
      </c>
      <c r="H17" s="11">
        <f>+H18</f>
        <v>3391</v>
      </c>
      <c r="I17" s="11">
        <f>+I18</f>
        <v>3391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3391</v>
      </c>
      <c r="G18" s="11">
        <v>0</v>
      </c>
      <c r="H18" s="11">
        <v>3391</v>
      </c>
      <c r="I18" s="11">
        <v>3391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521000</v>
      </c>
      <c r="E19" s="11">
        <f>E20+E21+E22</f>
        <v>608000</v>
      </c>
      <c r="F19" s="11">
        <f>G19+H19</f>
        <v>588248</v>
      </c>
      <c r="G19" s="11">
        <f>G20+G21+G22</f>
        <v>0</v>
      </c>
      <c r="H19" s="11">
        <f>H20+H21+H22</f>
        <v>588248</v>
      </c>
      <c r="I19" s="11">
        <f>I20+I21+I22</f>
        <v>588248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255000</v>
      </c>
      <c r="E20" s="11">
        <v>254000</v>
      </c>
      <c r="F20" s="11">
        <f>G20+H20</f>
        <v>246541</v>
      </c>
      <c r="G20" s="11">
        <v>0</v>
      </c>
      <c r="H20" s="11">
        <v>246541</v>
      </c>
      <c r="I20" s="11">
        <v>246541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266000</v>
      </c>
      <c r="E21" s="11">
        <v>254000</v>
      </c>
      <c r="F21" s="11">
        <f>G21+H21</f>
        <v>250067</v>
      </c>
      <c r="G21" s="11">
        <v>0</v>
      </c>
      <c r="H21" s="11">
        <v>250067</v>
      </c>
      <c r="I21" s="11">
        <v>250067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0</v>
      </c>
      <c r="E22" s="11">
        <v>100000</v>
      </c>
      <c r="F22" s="11">
        <f>G22+H22</f>
        <v>91640</v>
      </c>
      <c r="G22" s="11">
        <v>0</v>
      </c>
      <c r="H22" s="11">
        <v>91640</v>
      </c>
      <c r="I22" s="11">
        <v>91640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298000</v>
      </c>
      <c r="E23" s="11">
        <f>E24</f>
        <v>298000</v>
      </c>
      <c r="F23" s="11">
        <f>G23+H23</f>
        <v>1142453</v>
      </c>
      <c r="G23" s="11">
        <f>G24</f>
        <v>761114</v>
      </c>
      <c r="H23" s="11">
        <f>H24</f>
        <v>381339</v>
      </c>
      <c r="I23" s="11">
        <f>I24</f>
        <v>269777</v>
      </c>
      <c r="J23" s="11">
        <f>J24</f>
        <v>0</v>
      </c>
      <c r="K23" s="11">
        <f>F23-I23-J23</f>
        <v>872676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298000</v>
      </c>
      <c r="E24" s="11">
        <f>E25+E28+E32</f>
        <v>298000</v>
      </c>
      <c r="F24" s="11">
        <f>G24+H24</f>
        <v>1142453</v>
      </c>
      <c r="G24" s="11">
        <f>G25+G28+G32</f>
        <v>761114</v>
      </c>
      <c r="H24" s="11">
        <f>H25+H28+H32</f>
        <v>381339</v>
      </c>
      <c r="I24" s="11">
        <f>I25+I28+I32</f>
        <v>269777</v>
      </c>
      <c r="J24" s="11">
        <f>J25+J28+J32</f>
        <v>0</v>
      </c>
      <c r="K24" s="11">
        <f>F24-I24-J24</f>
        <v>872676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63500</v>
      </c>
      <c r="E25" s="11">
        <f>E26+E27</f>
        <v>63500</v>
      </c>
      <c r="F25" s="11">
        <f>G25+H25</f>
        <v>120455</v>
      </c>
      <c r="G25" s="11">
        <f>G26+G27</f>
        <v>57207</v>
      </c>
      <c r="H25" s="11">
        <f>H26+H27</f>
        <v>63248</v>
      </c>
      <c r="I25" s="11">
        <f>I26+I27</f>
        <v>46900</v>
      </c>
      <c r="J25" s="11">
        <f>J26+J27</f>
        <v>0</v>
      </c>
      <c r="K25" s="11">
        <f>F25-I25-J25</f>
        <v>73555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60000</v>
      </c>
      <c r="E26" s="11">
        <v>60000</v>
      </c>
      <c r="F26" s="11">
        <f>G26+H26</f>
        <v>119313</v>
      </c>
      <c r="G26" s="11">
        <v>56817</v>
      </c>
      <c r="H26" s="11">
        <v>62496</v>
      </c>
      <c r="I26" s="11">
        <v>45909</v>
      </c>
      <c r="J26" s="11">
        <v>0</v>
      </c>
      <c r="K26" s="11">
        <f>F26-I26-J26</f>
        <v>73404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3500</v>
      </c>
      <c r="E27" s="11">
        <v>3500</v>
      </c>
      <c r="F27" s="11">
        <f>G27+H27</f>
        <v>1142</v>
      </c>
      <c r="G27" s="11">
        <v>390</v>
      </c>
      <c r="H27" s="11">
        <v>752</v>
      </c>
      <c r="I27" s="11">
        <v>991</v>
      </c>
      <c r="J27" s="11">
        <v>0</v>
      </c>
      <c r="K27" s="11">
        <f>F27-I27-J27</f>
        <v>151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234500</v>
      </c>
      <c r="E28" s="11">
        <f>E29+E30+E31</f>
        <v>234500</v>
      </c>
      <c r="F28" s="11">
        <f>G28+H28</f>
        <v>1002437</v>
      </c>
      <c r="G28" s="11">
        <f>G29+G30+G31</f>
        <v>703907</v>
      </c>
      <c r="H28" s="11">
        <f>H29+H30+H31</f>
        <v>298530</v>
      </c>
      <c r="I28" s="11">
        <f>I29+I30+I31</f>
        <v>203316</v>
      </c>
      <c r="J28" s="11">
        <f>J29+J30+J31</f>
        <v>0</v>
      </c>
      <c r="K28" s="11">
        <f>F28-I28-J28</f>
        <v>799121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71000</v>
      </c>
      <c r="E29" s="11">
        <v>71000</v>
      </c>
      <c r="F29" s="11">
        <f>G29+H29</f>
        <v>264733</v>
      </c>
      <c r="G29" s="11">
        <v>182605</v>
      </c>
      <c r="H29" s="11">
        <v>82128</v>
      </c>
      <c r="I29" s="11">
        <v>58116</v>
      </c>
      <c r="J29" s="11">
        <v>0</v>
      </c>
      <c r="K29" s="11">
        <f>F29-I29-J29</f>
        <v>206617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3500</v>
      </c>
      <c r="E30" s="11">
        <v>3500</v>
      </c>
      <c r="F30" s="11">
        <f>G30+H30</f>
        <v>573</v>
      </c>
      <c r="G30" s="11">
        <v>33</v>
      </c>
      <c r="H30" s="11">
        <v>540</v>
      </c>
      <c r="I30" s="11">
        <v>516</v>
      </c>
      <c r="J30" s="11">
        <v>0</v>
      </c>
      <c r="K30" s="11">
        <f>F30-I30-J30</f>
        <v>57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160000</v>
      </c>
      <c r="E31" s="11">
        <v>160000</v>
      </c>
      <c r="F31" s="11">
        <f>G31+H31</f>
        <v>737131</v>
      </c>
      <c r="G31" s="11">
        <v>521269</v>
      </c>
      <c r="H31" s="11">
        <v>215862</v>
      </c>
      <c r="I31" s="11">
        <v>144684</v>
      </c>
      <c r="J31" s="11">
        <v>0</v>
      </c>
      <c r="K31" s="11">
        <f>F31-I31-J31</f>
        <v>592447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19561</v>
      </c>
      <c r="G32" s="11">
        <v>0</v>
      </c>
      <c r="H32" s="11">
        <v>19561</v>
      </c>
      <c r="I32" s="11">
        <v>19561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3242000</v>
      </c>
      <c r="E33" s="11">
        <f>E34+E38</f>
        <v>4599483</v>
      </c>
      <c r="F33" s="11">
        <f>G33+H33</f>
        <v>4663708</v>
      </c>
      <c r="G33" s="11">
        <f>G34+G38</f>
        <v>72744</v>
      </c>
      <c r="H33" s="11">
        <f>H34+H38</f>
        <v>4590964</v>
      </c>
      <c r="I33" s="11">
        <f>I34+I38</f>
        <v>4558611</v>
      </c>
      <c r="J33" s="11">
        <f>J34+J38</f>
        <v>0</v>
      </c>
      <c r="K33" s="11">
        <f>F33-I33-J33</f>
        <v>105097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3167000</v>
      </c>
      <c r="E34" s="11">
        <f>+E35+E36+E37</f>
        <v>4524483</v>
      </c>
      <c r="F34" s="11">
        <f>G34+H34</f>
        <v>4494789</v>
      </c>
      <c r="G34" s="11">
        <f>+G35+G36+G37</f>
        <v>0</v>
      </c>
      <c r="H34" s="11">
        <f>+H35+H36+H37</f>
        <v>4494789</v>
      </c>
      <c r="I34" s="11">
        <f>+I35+I36+I37</f>
        <v>4494789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1046000</v>
      </c>
      <c r="E35" s="11">
        <v>1170000</v>
      </c>
      <c r="F35" s="11">
        <f>G35+H35</f>
        <v>1140306</v>
      </c>
      <c r="G35" s="11">
        <v>0</v>
      </c>
      <c r="H35" s="11">
        <v>1140306</v>
      </c>
      <c r="I35" s="11">
        <v>1140306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30000</v>
      </c>
      <c r="E36" s="11">
        <v>30000</v>
      </c>
      <c r="F36" s="11">
        <f>G36+H36</f>
        <v>30000</v>
      </c>
      <c r="G36" s="11">
        <v>0</v>
      </c>
      <c r="H36" s="11">
        <v>30000</v>
      </c>
      <c r="I36" s="11">
        <v>30000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2091000</v>
      </c>
      <c r="E37" s="11">
        <v>3324483</v>
      </c>
      <c r="F37" s="11">
        <f>G37+H37</f>
        <v>3324483</v>
      </c>
      <c r="G37" s="11">
        <v>0</v>
      </c>
      <c r="H37" s="11">
        <v>3324483</v>
      </c>
      <c r="I37" s="11">
        <v>3324483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75000</v>
      </c>
      <c r="E38" s="11">
        <f>E39+E42</f>
        <v>75000</v>
      </c>
      <c r="F38" s="11">
        <f>G38+H38</f>
        <v>168919</v>
      </c>
      <c r="G38" s="11">
        <f>G39+G42</f>
        <v>72744</v>
      </c>
      <c r="H38" s="11">
        <f>H39+H42</f>
        <v>96175</v>
      </c>
      <c r="I38" s="11">
        <f>I39+I42</f>
        <v>63822</v>
      </c>
      <c r="J38" s="11">
        <f>J39+J42</f>
        <v>0</v>
      </c>
      <c r="K38" s="11">
        <f>F38-I38-J38</f>
        <v>105097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75000</v>
      </c>
      <c r="E39" s="11">
        <f>E40+E41</f>
        <v>75000</v>
      </c>
      <c r="F39" s="11">
        <f>G39+H39</f>
        <v>165472</v>
      </c>
      <c r="G39" s="11">
        <f>G40+G41</f>
        <v>72744</v>
      </c>
      <c r="H39" s="11">
        <f>H40+H41</f>
        <v>92728</v>
      </c>
      <c r="I39" s="11">
        <f>I40+I41</f>
        <v>60375</v>
      </c>
      <c r="J39" s="11">
        <f>J40+J41</f>
        <v>0</v>
      </c>
      <c r="K39" s="11">
        <f>F39-I39-J39</f>
        <v>105097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65000</v>
      </c>
      <c r="E40" s="11">
        <v>65000</v>
      </c>
      <c r="F40" s="11">
        <f>G40+H40</f>
        <v>154091</v>
      </c>
      <c r="G40" s="11">
        <v>69119</v>
      </c>
      <c r="H40" s="11">
        <v>84972</v>
      </c>
      <c r="I40" s="11">
        <v>55607</v>
      </c>
      <c r="J40" s="11">
        <v>0</v>
      </c>
      <c r="K40" s="11">
        <f>F40-I40-J40</f>
        <v>98484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10000</v>
      </c>
      <c r="E41" s="11">
        <v>10000</v>
      </c>
      <c r="F41" s="11">
        <f>G41+H41</f>
        <v>11381</v>
      </c>
      <c r="G41" s="11">
        <v>3625</v>
      </c>
      <c r="H41" s="11">
        <v>7756</v>
      </c>
      <c r="I41" s="11">
        <v>4768</v>
      </c>
      <c r="J41" s="11">
        <v>0</v>
      </c>
      <c r="K41" s="11">
        <f>F41-I41-J41</f>
        <v>6613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3447</v>
      </c>
      <c r="G42" s="11">
        <v>0</v>
      </c>
      <c r="H42" s="11">
        <v>3447</v>
      </c>
      <c r="I42" s="11">
        <v>3447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0</v>
      </c>
      <c r="E43" s="11">
        <f>E44</f>
        <v>0</v>
      </c>
      <c r="F43" s="11">
        <f>G43+H43</f>
        <v>2681</v>
      </c>
      <c r="G43" s="11">
        <f>G44</f>
        <v>616</v>
      </c>
      <c r="H43" s="11">
        <f>H44</f>
        <v>2065</v>
      </c>
      <c r="I43" s="11">
        <f>I44</f>
        <v>0</v>
      </c>
      <c r="J43" s="11">
        <f>J44</f>
        <v>0</v>
      </c>
      <c r="K43" s="11">
        <f>F43-I43-J43</f>
        <v>2681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0</v>
      </c>
      <c r="E44" s="11">
        <f>E45</f>
        <v>0</v>
      </c>
      <c r="F44" s="11">
        <f>G44+H44</f>
        <v>2681</v>
      </c>
      <c r="G44" s="11">
        <f>G45</f>
        <v>616</v>
      </c>
      <c r="H44" s="11">
        <f>H45</f>
        <v>2065</v>
      </c>
      <c r="I44" s="11">
        <f>I45</f>
        <v>0</v>
      </c>
      <c r="J44" s="11">
        <f>J45</f>
        <v>0</v>
      </c>
      <c r="K44" s="11">
        <f>F44-I44-J44</f>
        <v>2681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0</v>
      </c>
      <c r="E45" s="11">
        <v>0</v>
      </c>
      <c r="F45" s="11">
        <f>G45+H45</f>
        <v>2681</v>
      </c>
      <c r="G45" s="11">
        <v>616</v>
      </c>
      <c r="H45" s="11">
        <v>2065</v>
      </c>
      <c r="I45" s="11">
        <v>0</v>
      </c>
      <c r="J45" s="11">
        <v>0</v>
      </c>
      <c r="K45" s="11">
        <f>F45-I45-J45</f>
        <v>2681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102000</v>
      </c>
      <c r="E46" s="11">
        <f>E47+E51</f>
        <v>102000</v>
      </c>
      <c r="F46" s="11">
        <f>G46+H46</f>
        <v>508037</v>
      </c>
      <c r="G46" s="11">
        <f>G47+G51</f>
        <v>358295</v>
      </c>
      <c r="H46" s="11">
        <f>H47+H51</f>
        <v>149742</v>
      </c>
      <c r="I46" s="11">
        <f>I47+I51</f>
        <v>83289</v>
      </c>
      <c r="J46" s="11">
        <f>J47+J51</f>
        <v>0</v>
      </c>
      <c r="K46" s="11">
        <f>F46-I46-J46</f>
        <v>424748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5500</v>
      </c>
      <c r="E47" s="11">
        <f>E48</f>
        <v>5500</v>
      </c>
      <c r="F47" s="11">
        <f>G47+H47</f>
        <v>3363</v>
      </c>
      <c r="G47" s="11">
        <f>G48</f>
        <v>2170</v>
      </c>
      <c r="H47" s="11">
        <f>H48</f>
        <v>1193</v>
      </c>
      <c r="I47" s="11">
        <f>I48</f>
        <v>3363</v>
      </c>
      <c r="J47" s="11">
        <f>J48</f>
        <v>0</v>
      </c>
      <c r="K47" s="11">
        <f>F47-I47-J47</f>
        <v>0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5500</v>
      </c>
      <c r="E48" s="11">
        <f>+E49</f>
        <v>5500</v>
      </c>
      <c r="F48" s="11">
        <f>G48+H48</f>
        <v>3363</v>
      </c>
      <c r="G48" s="11">
        <f>+G49</f>
        <v>2170</v>
      </c>
      <c r="H48" s="11">
        <f>+H49</f>
        <v>1193</v>
      </c>
      <c r="I48" s="11">
        <f>+I49</f>
        <v>3363</v>
      </c>
      <c r="J48" s="11">
        <f>+J49</f>
        <v>0</v>
      </c>
      <c r="K48" s="11">
        <f>F48-I48-J48</f>
        <v>0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D50</f>
        <v>5500</v>
      </c>
      <c r="E49" s="11">
        <f>E50</f>
        <v>5500</v>
      </c>
      <c r="F49" s="11">
        <f>G49+H49</f>
        <v>3363</v>
      </c>
      <c r="G49" s="11">
        <f>G50</f>
        <v>2170</v>
      </c>
      <c r="H49" s="11">
        <f>H50</f>
        <v>1193</v>
      </c>
      <c r="I49" s="11">
        <f>I50</f>
        <v>3363</v>
      </c>
      <c r="J49" s="11">
        <f>J50</f>
        <v>0</v>
      </c>
      <c r="K49" s="11">
        <f>F49-I49-J49</f>
        <v>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5500</v>
      </c>
      <c r="E50" s="11">
        <v>5500</v>
      </c>
      <c r="F50" s="11">
        <f>G50+H50</f>
        <v>3363</v>
      </c>
      <c r="G50" s="11">
        <v>2170</v>
      </c>
      <c r="H50" s="11">
        <v>1193</v>
      </c>
      <c r="I50" s="11">
        <v>3363</v>
      </c>
      <c r="J50" s="11">
        <v>0</v>
      </c>
      <c r="K50" s="11">
        <f>F50-I50-J50</f>
        <v>0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+D52+D55</f>
        <v>96500</v>
      </c>
      <c r="E51" s="11">
        <f>+E52+E55</f>
        <v>96500</v>
      </c>
      <c r="F51" s="11">
        <f>G51+H51</f>
        <v>504674</v>
      </c>
      <c r="G51" s="11">
        <f>+G52+G55</f>
        <v>356125</v>
      </c>
      <c r="H51" s="11">
        <f>+H52+H55</f>
        <v>148549</v>
      </c>
      <c r="I51" s="11">
        <f>+I52+I55</f>
        <v>79926</v>
      </c>
      <c r="J51" s="11">
        <f>+J52+J55</f>
        <v>0</v>
      </c>
      <c r="K51" s="11">
        <f>F51-I51-J51</f>
        <v>424748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65000</v>
      </c>
      <c r="E52" s="11">
        <f>E53</f>
        <v>65000</v>
      </c>
      <c r="F52" s="11">
        <f>G52+H52</f>
        <v>453138</v>
      </c>
      <c r="G52" s="11">
        <f>G53</f>
        <v>330157</v>
      </c>
      <c r="H52" s="11">
        <f>H53</f>
        <v>122981</v>
      </c>
      <c r="I52" s="11">
        <f>I53</f>
        <v>56929</v>
      </c>
      <c r="J52" s="11">
        <f>J53</f>
        <v>0</v>
      </c>
      <c r="K52" s="11">
        <f>F52-I52-J52</f>
        <v>396209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65000</v>
      </c>
      <c r="E53" s="11">
        <f>E54</f>
        <v>65000</v>
      </c>
      <c r="F53" s="11">
        <f>G53+H53</f>
        <v>453138</v>
      </c>
      <c r="G53" s="11">
        <f>G54</f>
        <v>330157</v>
      </c>
      <c r="H53" s="11">
        <f>H54</f>
        <v>122981</v>
      </c>
      <c r="I53" s="11">
        <f>I54</f>
        <v>56929</v>
      </c>
      <c r="J53" s="11">
        <f>J54</f>
        <v>0</v>
      </c>
      <c r="K53" s="11">
        <f>F53-I53-J53</f>
        <v>396209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65000</v>
      </c>
      <c r="E54" s="11">
        <v>65000</v>
      </c>
      <c r="F54" s="11">
        <f>G54+H54</f>
        <v>453138</v>
      </c>
      <c r="G54" s="11">
        <v>330157</v>
      </c>
      <c r="H54" s="11">
        <v>122981</v>
      </c>
      <c r="I54" s="11">
        <v>56929</v>
      </c>
      <c r="J54" s="11">
        <v>0</v>
      </c>
      <c r="K54" s="11">
        <f>F54-I54-J54</f>
        <v>396209</v>
      </c>
    </row>
    <row r="55" spans="1:11" s="6" customFormat="1" ht="33" x14ac:dyDescent="0.25">
      <c r="A55" s="10" t="s">
        <v>151</v>
      </c>
      <c r="B55" s="10" t="s">
        <v>152</v>
      </c>
      <c r="C55" s="10" t="s">
        <v>153</v>
      </c>
      <c r="D55" s="11">
        <f>+D56</f>
        <v>31500</v>
      </c>
      <c r="E55" s="11">
        <f>+E56</f>
        <v>31500</v>
      </c>
      <c r="F55" s="11">
        <f>G55+H55</f>
        <v>51536</v>
      </c>
      <c r="G55" s="11">
        <f>+G56</f>
        <v>25968</v>
      </c>
      <c r="H55" s="11">
        <f>+H56</f>
        <v>25568</v>
      </c>
      <c r="I55" s="11">
        <f>+I56</f>
        <v>22997</v>
      </c>
      <c r="J55" s="11">
        <f>+J56</f>
        <v>0</v>
      </c>
      <c r="K55" s="11">
        <f>F55-I55-J55</f>
        <v>28539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31500</v>
      </c>
      <c r="E56" s="11">
        <v>31500</v>
      </c>
      <c r="F56" s="11">
        <f>G56+H56</f>
        <v>51536</v>
      </c>
      <c r="G56" s="11">
        <v>25968</v>
      </c>
      <c r="H56" s="11">
        <v>25568</v>
      </c>
      <c r="I56" s="11">
        <v>22997</v>
      </c>
      <c r="J56" s="11">
        <v>0</v>
      </c>
      <c r="K56" s="11">
        <f>F56-I56-J56</f>
        <v>28539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v>-230000</v>
      </c>
      <c r="E57" s="11">
        <v>-1103212</v>
      </c>
      <c r="F57" s="11">
        <f>G57+H57</f>
        <v>-1082188</v>
      </c>
      <c r="G57" s="11">
        <v>0</v>
      </c>
      <c r="H57" s="11">
        <v>-1082188</v>
      </c>
      <c r="I57" s="11">
        <v>-1082188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230000</v>
      </c>
      <c r="E58" s="11">
        <v>1103212</v>
      </c>
      <c r="F58" s="11">
        <f>G58+H58</f>
        <v>1082188</v>
      </c>
      <c r="G58" s="11">
        <v>0</v>
      </c>
      <c r="H58" s="11">
        <v>1082188</v>
      </c>
      <c r="I58" s="11">
        <v>1082188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f>D60</f>
        <v>131196</v>
      </c>
      <c r="E59" s="11">
        <f>E60</f>
        <v>1447465</v>
      </c>
      <c r="F59" s="11">
        <f>G59+H59</f>
        <v>1132067</v>
      </c>
      <c r="G59" s="11">
        <f>G60</f>
        <v>0</v>
      </c>
      <c r="H59" s="11">
        <f>H60</f>
        <v>1132067</v>
      </c>
      <c r="I59" s="11">
        <f>I60</f>
        <v>1132067</v>
      </c>
      <c r="J59" s="11">
        <f>J60</f>
        <v>0</v>
      </c>
      <c r="K59" s="11">
        <f>F59-I59-J59</f>
        <v>0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f>D61+D66</f>
        <v>131196</v>
      </c>
      <c r="E60" s="11">
        <f>E61+E66</f>
        <v>1447465</v>
      </c>
      <c r="F60" s="11">
        <f>G60+H60</f>
        <v>1132067</v>
      </c>
      <c r="G60" s="11">
        <f>G61+G66</f>
        <v>0</v>
      </c>
      <c r="H60" s="11">
        <f>H61+H66</f>
        <v>1132067</v>
      </c>
      <c r="I60" s="11">
        <f>I61+I66</f>
        <v>1132067</v>
      </c>
      <c r="J60" s="11">
        <f>J61+J66</f>
        <v>0</v>
      </c>
      <c r="K60" s="11">
        <f>F60-I60-J60</f>
        <v>0</v>
      </c>
    </row>
    <row r="61" spans="1:11" s="6" customFormat="1" ht="96" x14ac:dyDescent="0.25">
      <c r="A61" s="10" t="s">
        <v>169</v>
      </c>
      <c r="B61" s="10" t="s">
        <v>170</v>
      </c>
      <c r="C61" s="10" t="s">
        <v>171</v>
      </c>
      <c r="D61" s="11">
        <f>+D62+D63+D64+D65</f>
        <v>131196</v>
      </c>
      <c r="E61" s="11">
        <f>+E62+E63+E64+E65</f>
        <v>1247465</v>
      </c>
      <c r="F61" s="11">
        <f>G61+H61</f>
        <v>932067</v>
      </c>
      <c r="G61" s="11">
        <f>+G62+G63+G64+G65</f>
        <v>0</v>
      </c>
      <c r="H61" s="11">
        <f>+H62+H63+H64+H65</f>
        <v>932067</v>
      </c>
      <c r="I61" s="11">
        <f>+I62+I63+I64+I65</f>
        <v>932067</v>
      </c>
      <c r="J61" s="11">
        <f>+J62+J63+J64+J65</f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0</v>
      </c>
      <c r="E62" s="11">
        <v>24526</v>
      </c>
      <c r="F62" s="11">
        <f>G62+H62</f>
        <v>24526</v>
      </c>
      <c r="G62" s="11">
        <v>0</v>
      </c>
      <c r="H62" s="11">
        <v>24526</v>
      </c>
      <c r="I62" s="11">
        <v>24526</v>
      </c>
      <c r="J62" s="11"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112000</v>
      </c>
      <c r="E63" s="11">
        <v>112000</v>
      </c>
      <c r="F63" s="11">
        <f>G63+H63</f>
        <v>111000</v>
      </c>
      <c r="G63" s="11">
        <v>0</v>
      </c>
      <c r="H63" s="11">
        <v>111000</v>
      </c>
      <c r="I63" s="11">
        <v>111000</v>
      </c>
      <c r="J63" s="11"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156</v>
      </c>
      <c r="E64" s="11">
        <v>3631</v>
      </c>
      <c r="F64" s="11">
        <f>G64+H64</f>
        <v>3631</v>
      </c>
      <c r="G64" s="11">
        <v>0</v>
      </c>
      <c r="H64" s="11">
        <v>3631</v>
      </c>
      <c r="I64" s="11">
        <v>3631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v>19040</v>
      </c>
      <c r="E65" s="11">
        <v>1107308</v>
      </c>
      <c r="F65" s="11">
        <f>G65+H65</f>
        <v>792910</v>
      </c>
      <c r="G65" s="11">
        <v>0</v>
      </c>
      <c r="H65" s="11">
        <v>792910</v>
      </c>
      <c r="I65" s="11">
        <v>792910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184</v>
      </c>
      <c r="B66" s="10" t="s">
        <v>185</v>
      </c>
      <c r="C66" s="10" t="s">
        <v>186</v>
      </c>
      <c r="D66" s="11">
        <f>+D67</f>
        <v>0</v>
      </c>
      <c r="E66" s="11">
        <f>+E67</f>
        <v>200000</v>
      </c>
      <c r="F66" s="11">
        <f>G66+H66</f>
        <v>200000</v>
      </c>
      <c r="G66" s="11">
        <f>+G67</f>
        <v>0</v>
      </c>
      <c r="H66" s="11">
        <f>+H67</f>
        <v>200000</v>
      </c>
      <c r="I66" s="11">
        <f>+I67</f>
        <v>200000</v>
      </c>
      <c r="J66" s="11">
        <f>+J67</f>
        <v>0</v>
      </c>
      <c r="K66" s="11">
        <f>F66-I66-J66</f>
        <v>0</v>
      </c>
    </row>
    <row r="67" spans="1:12" s="6" customFormat="1" ht="33" x14ac:dyDescent="0.25">
      <c r="A67" s="10" t="s">
        <v>187</v>
      </c>
      <c r="B67" s="10" t="s">
        <v>188</v>
      </c>
      <c r="C67" s="10" t="s">
        <v>189</v>
      </c>
      <c r="D67" s="11">
        <v>0</v>
      </c>
      <c r="E67" s="11">
        <v>200000</v>
      </c>
      <c r="F67" s="11">
        <f>G67+H67</f>
        <v>200000</v>
      </c>
      <c r="G67" s="11">
        <v>0</v>
      </c>
      <c r="H67" s="11">
        <v>200000</v>
      </c>
      <c r="I67" s="11">
        <v>200000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190</v>
      </c>
      <c r="B69" s="13"/>
      <c r="C69" s="13"/>
      <c r="D69" s="13"/>
      <c r="E69" s="13" t="s">
        <v>192</v>
      </c>
      <c r="F69" s="13"/>
      <c r="G69" s="13"/>
      <c r="H69" s="13"/>
      <c r="I69" s="13" t="s">
        <v>193</v>
      </c>
      <c r="J69" s="13"/>
      <c r="K69" s="13"/>
      <c r="L69" s="13"/>
    </row>
    <row r="70" spans="1:12" x14ac:dyDescent="0.25">
      <c r="A70" s="3" t="s">
        <v>191</v>
      </c>
      <c r="B70" s="3"/>
      <c r="C70" s="3"/>
      <c r="D70" s="3"/>
      <c r="E70" s="3" t="s">
        <v>192</v>
      </c>
      <c r="F70" s="3"/>
      <c r="G70" s="3"/>
      <c r="H70" s="3"/>
      <c r="I70" s="3"/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711C2-8FAD-46A8-8A29-C127C2BA7312}">
  <dimension ref="A1:T12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194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195</v>
      </c>
      <c r="C11" s="10" t="s">
        <v>21</v>
      </c>
      <c r="D11" s="11">
        <f>D12+D58</f>
        <v>3933156</v>
      </c>
      <c r="E11" s="11">
        <f>E12+E58</f>
        <v>4707902</v>
      </c>
      <c r="F11" s="11">
        <f>G11+H11</f>
        <v>6029961</v>
      </c>
      <c r="G11" s="11">
        <f>G12+G58</f>
        <v>1192769</v>
      </c>
      <c r="H11" s="11">
        <f>H12+H58</f>
        <v>4837192</v>
      </c>
      <c r="I11" s="11">
        <f>I12+I58</f>
        <v>4624759</v>
      </c>
      <c r="J11" s="11">
        <f>J12+J58</f>
        <v>0</v>
      </c>
      <c r="K11" s="11">
        <f>F11-I11-J11</f>
        <v>1405202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3933000</v>
      </c>
      <c r="E12" s="11">
        <f>E13+E45</f>
        <v>4504271</v>
      </c>
      <c r="F12" s="11">
        <f>G12+H12</f>
        <v>5826330</v>
      </c>
      <c r="G12" s="11">
        <f>G13+G45</f>
        <v>1192769</v>
      </c>
      <c r="H12" s="11">
        <f>H13+H45</f>
        <v>4633561</v>
      </c>
      <c r="I12" s="11">
        <f>I13+I45</f>
        <v>4421128</v>
      </c>
      <c r="J12" s="11">
        <f>J13+J45</f>
        <v>0</v>
      </c>
      <c r="K12" s="11">
        <f>F12-I12-J12</f>
        <v>1405202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4061000</v>
      </c>
      <c r="E13" s="11">
        <f>E14+E22+E32+E42</f>
        <v>5505483</v>
      </c>
      <c r="F13" s="11">
        <f>G13+H13</f>
        <v>6400481</v>
      </c>
      <c r="G13" s="11">
        <f>G14+G22+G32+G42</f>
        <v>834474</v>
      </c>
      <c r="H13" s="11">
        <f>H14+H22+H32+H42</f>
        <v>5566007</v>
      </c>
      <c r="I13" s="11">
        <f>I14+I22+I32+I42</f>
        <v>5420027</v>
      </c>
      <c r="J13" s="11">
        <f>J14+J22+J32+J42</f>
        <v>0</v>
      </c>
      <c r="K13" s="11">
        <f>F13-I13-J13</f>
        <v>980454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521000</v>
      </c>
      <c r="E14" s="11">
        <f>+E15</f>
        <v>608000</v>
      </c>
      <c r="F14" s="11">
        <f>G14+H14</f>
        <v>591639</v>
      </c>
      <c r="G14" s="11">
        <f>+G15</f>
        <v>0</v>
      </c>
      <c r="H14" s="11">
        <f>+H15</f>
        <v>591639</v>
      </c>
      <c r="I14" s="11">
        <f>+I15</f>
        <v>591639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196</v>
      </c>
      <c r="B15" s="10" t="s">
        <v>35</v>
      </c>
      <c r="C15" s="10" t="s">
        <v>36</v>
      </c>
      <c r="D15" s="11">
        <f>D16+D18</f>
        <v>521000</v>
      </c>
      <c r="E15" s="11">
        <f>E16+E18</f>
        <v>608000</v>
      </c>
      <c r="F15" s="11">
        <f>G15+H15</f>
        <v>591639</v>
      </c>
      <c r="G15" s="11">
        <f>G16+G18</f>
        <v>0</v>
      </c>
      <c r="H15" s="11">
        <f>H16+H18</f>
        <v>591639</v>
      </c>
      <c r="I15" s="11">
        <f>I16+I18</f>
        <v>591639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3391</v>
      </c>
      <c r="G16" s="11">
        <f>+G17</f>
        <v>0</v>
      </c>
      <c r="H16" s="11">
        <f>+H17</f>
        <v>3391</v>
      </c>
      <c r="I16" s="11">
        <f>+I17</f>
        <v>3391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197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3391</v>
      </c>
      <c r="G17" s="11">
        <v>0</v>
      </c>
      <c r="H17" s="11">
        <v>3391</v>
      </c>
      <c r="I17" s="11">
        <v>3391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521000</v>
      </c>
      <c r="E18" s="11">
        <f>E19+E20+E21</f>
        <v>608000</v>
      </c>
      <c r="F18" s="11">
        <f>G18+H18</f>
        <v>588248</v>
      </c>
      <c r="G18" s="11">
        <f>G19+G20+G21</f>
        <v>0</v>
      </c>
      <c r="H18" s="11">
        <f>H19+H20+H21</f>
        <v>588248</v>
      </c>
      <c r="I18" s="11">
        <f>I19+I20+I21</f>
        <v>588248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255000</v>
      </c>
      <c r="E19" s="11">
        <v>254000</v>
      </c>
      <c r="F19" s="11">
        <f>G19+H19</f>
        <v>246541</v>
      </c>
      <c r="G19" s="11">
        <v>0</v>
      </c>
      <c r="H19" s="11">
        <v>246541</v>
      </c>
      <c r="I19" s="11">
        <v>246541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266000</v>
      </c>
      <c r="E20" s="11">
        <v>254000</v>
      </c>
      <c r="F20" s="11">
        <f>G20+H20</f>
        <v>250067</v>
      </c>
      <c r="G20" s="11">
        <v>0</v>
      </c>
      <c r="H20" s="11">
        <v>250067</v>
      </c>
      <c r="I20" s="11">
        <v>250067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0</v>
      </c>
      <c r="E21" s="11">
        <v>100000</v>
      </c>
      <c r="F21" s="11">
        <f>G21+H21</f>
        <v>91640</v>
      </c>
      <c r="G21" s="11">
        <v>0</v>
      </c>
      <c r="H21" s="11">
        <v>91640</v>
      </c>
      <c r="I21" s="11">
        <v>91640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198</v>
      </c>
      <c r="B22" s="10" t="s">
        <v>56</v>
      </c>
      <c r="C22" s="10" t="s">
        <v>57</v>
      </c>
      <c r="D22" s="11">
        <f>D23</f>
        <v>298000</v>
      </c>
      <c r="E22" s="11">
        <f>E23</f>
        <v>298000</v>
      </c>
      <c r="F22" s="11">
        <f>G22+H22</f>
        <v>1142453</v>
      </c>
      <c r="G22" s="11">
        <f>G23</f>
        <v>761114</v>
      </c>
      <c r="H22" s="11">
        <f>H23</f>
        <v>381339</v>
      </c>
      <c r="I22" s="11">
        <f>I23</f>
        <v>269777</v>
      </c>
      <c r="J22" s="11">
        <f>J23</f>
        <v>0</v>
      </c>
      <c r="K22" s="11">
        <f>F22-I22-J22</f>
        <v>872676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298000</v>
      </c>
      <c r="E23" s="11">
        <f>E24+E27+E31</f>
        <v>298000</v>
      </c>
      <c r="F23" s="11">
        <f>G23+H23</f>
        <v>1142453</v>
      </c>
      <c r="G23" s="11">
        <f>G24+G27+G31</f>
        <v>761114</v>
      </c>
      <c r="H23" s="11">
        <f>H24+H27+H31</f>
        <v>381339</v>
      </c>
      <c r="I23" s="11">
        <f>I24+I27+I31</f>
        <v>269777</v>
      </c>
      <c r="J23" s="11">
        <f>J24+J27+J31</f>
        <v>0</v>
      </c>
      <c r="K23" s="11">
        <f>F23-I23-J23</f>
        <v>872676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63500</v>
      </c>
      <c r="E24" s="11">
        <f>E25+E26</f>
        <v>63500</v>
      </c>
      <c r="F24" s="11">
        <f>G24+H24</f>
        <v>120455</v>
      </c>
      <c r="G24" s="11">
        <f>G25+G26</f>
        <v>57207</v>
      </c>
      <c r="H24" s="11">
        <f>H25+H26</f>
        <v>63248</v>
      </c>
      <c r="I24" s="11">
        <f>I25+I26</f>
        <v>46900</v>
      </c>
      <c r="J24" s="11">
        <f>J25+J26</f>
        <v>0</v>
      </c>
      <c r="K24" s="11">
        <f>F24-I24-J24</f>
        <v>73555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60000</v>
      </c>
      <c r="E25" s="11">
        <v>60000</v>
      </c>
      <c r="F25" s="11">
        <f>G25+H25</f>
        <v>119313</v>
      </c>
      <c r="G25" s="11">
        <v>56817</v>
      </c>
      <c r="H25" s="11">
        <v>62496</v>
      </c>
      <c r="I25" s="11">
        <v>45909</v>
      </c>
      <c r="J25" s="11">
        <v>0</v>
      </c>
      <c r="K25" s="11">
        <f>F25-I25-J25</f>
        <v>73404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3500</v>
      </c>
      <c r="E26" s="11">
        <v>3500</v>
      </c>
      <c r="F26" s="11">
        <f>G26+H26</f>
        <v>1142</v>
      </c>
      <c r="G26" s="11">
        <v>390</v>
      </c>
      <c r="H26" s="11">
        <v>752</v>
      </c>
      <c r="I26" s="11">
        <v>991</v>
      </c>
      <c r="J26" s="11">
        <v>0</v>
      </c>
      <c r="K26" s="11">
        <f>F26-I26-J26</f>
        <v>151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234500</v>
      </c>
      <c r="E27" s="11">
        <f>E28+E29+E30</f>
        <v>234500</v>
      </c>
      <c r="F27" s="11">
        <f>G27+H27</f>
        <v>1002437</v>
      </c>
      <c r="G27" s="11">
        <f>G28+G29+G30</f>
        <v>703907</v>
      </c>
      <c r="H27" s="11">
        <f>H28+H29+H30</f>
        <v>298530</v>
      </c>
      <c r="I27" s="11">
        <f>I28+I29+I30</f>
        <v>203316</v>
      </c>
      <c r="J27" s="11">
        <f>J28+J29+J30</f>
        <v>0</v>
      </c>
      <c r="K27" s="11">
        <f>F27-I27-J27</f>
        <v>799121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71000</v>
      </c>
      <c r="E28" s="11">
        <v>71000</v>
      </c>
      <c r="F28" s="11">
        <f>G28+H28</f>
        <v>264733</v>
      </c>
      <c r="G28" s="11">
        <v>182605</v>
      </c>
      <c r="H28" s="11">
        <v>82128</v>
      </c>
      <c r="I28" s="11">
        <v>58116</v>
      </c>
      <c r="J28" s="11">
        <v>0</v>
      </c>
      <c r="K28" s="11">
        <f>F28-I28-J28</f>
        <v>206617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3500</v>
      </c>
      <c r="E29" s="11">
        <v>3500</v>
      </c>
      <c r="F29" s="11">
        <f>G29+H29</f>
        <v>573</v>
      </c>
      <c r="G29" s="11">
        <v>33</v>
      </c>
      <c r="H29" s="11">
        <v>540</v>
      </c>
      <c r="I29" s="11">
        <v>516</v>
      </c>
      <c r="J29" s="11">
        <v>0</v>
      </c>
      <c r="K29" s="11">
        <f>F29-I29-J29</f>
        <v>57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160000</v>
      </c>
      <c r="E30" s="11">
        <v>160000</v>
      </c>
      <c r="F30" s="11">
        <f>G30+H30</f>
        <v>737131</v>
      </c>
      <c r="G30" s="11">
        <v>521269</v>
      </c>
      <c r="H30" s="11">
        <v>215862</v>
      </c>
      <c r="I30" s="11">
        <v>144684</v>
      </c>
      <c r="J30" s="11">
        <v>0</v>
      </c>
      <c r="K30" s="11">
        <f>F30-I30-J30</f>
        <v>592447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0</v>
      </c>
      <c r="E31" s="11">
        <v>0</v>
      </c>
      <c r="F31" s="11">
        <f>G31+H31</f>
        <v>19561</v>
      </c>
      <c r="G31" s="11">
        <v>0</v>
      </c>
      <c r="H31" s="11">
        <v>19561</v>
      </c>
      <c r="I31" s="11">
        <v>19561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199</v>
      </c>
      <c r="B32" s="10" t="s">
        <v>86</v>
      </c>
      <c r="C32" s="10" t="s">
        <v>87</v>
      </c>
      <c r="D32" s="11">
        <f>D33+D37</f>
        <v>3242000</v>
      </c>
      <c r="E32" s="11">
        <f>E33+E37</f>
        <v>4599483</v>
      </c>
      <c r="F32" s="11">
        <f>G32+H32</f>
        <v>4663708</v>
      </c>
      <c r="G32" s="11">
        <f>G33+G37</f>
        <v>72744</v>
      </c>
      <c r="H32" s="11">
        <f>H33+H37</f>
        <v>4590964</v>
      </c>
      <c r="I32" s="11">
        <f>I33+I37</f>
        <v>4558611</v>
      </c>
      <c r="J32" s="11">
        <f>J33+J37</f>
        <v>0</v>
      </c>
      <c r="K32" s="11">
        <f>F32-I32-J32</f>
        <v>105097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3167000</v>
      </c>
      <c r="E33" s="11">
        <f>+E34+E35+E36</f>
        <v>4524483</v>
      </c>
      <c r="F33" s="11">
        <f>G33+H33</f>
        <v>4494789</v>
      </c>
      <c r="G33" s="11">
        <f>+G34+G35+G36</f>
        <v>0</v>
      </c>
      <c r="H33" s="11">
        <f>+H34+H35+H36</f>
        <v>4494789</v>
      </c>
      <c r="I33" s="11">
        <f>+I34+I35+I36</f>
        <v>4494789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200</v>
      </c>
      <c r="B34" s="10" t="s">
        <v>92</v>
      </c>
      <c r="C34" s="10" t="s">
        <v>93</v>
      </c>
      <c r="D34" s="11">
        <v>1046000</v>
      </c>
      <c r="E34" s="11">
        <v>1170000</v>
      </c>
      <c r="F34" s="11">
        <f>G34+H34</f>
        <v>1140306</v>
      </c>
      <c r="G34" s="11">
        <v>0</v>
      </c>
      <c r="H34" s="11">
        <v>1140306</v>
      </c>
      <c r="I34" s="11">
        <v>1140306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201</v>
      </c>
      <c r="B35" s="10" t="s">
        <v>95</v>
      </c>
      <c r="C35" s="10" t="s">
        <v>96</v>
      </c>
      <c r="D35" s="11">
        <v>30000</v>
      </c>
      <c r="E35" s="11">
        <v>30000</v>
      </c>
      <c r="F35" s="11">
        <f>G35+H35</f>
        <v>30000</v>
      </c>
      <c r="G35" s="11">
        <v>0</v>
      </c>
      <c r="H35" s="11">
        <v>30000</v>
      </c>
      <c r="I35" s="11">
        <v>30000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2091000</v>
      </c>
      <c r="E36" s="11">
        <v>3324483</v>
      </c>
      <c r="F36" s="11">
        <f>G36+H36</f>
        <v>3324483</v>
      </c>
      <c r="G36" s="11">
        <v>0</v>
      </c>
      <c r="H36" s="11">
        <v>3324483</v>
      </c>
      <c r="I36" s="11">
        <v>3324483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202</v>
      </c>
      <c r="B37" s="10" t="s">
        <v>101</v>
      </c>
      <c r="C37" s="10" t="s">
        <v>102</v>
      </c>
      <c r="D37" s="11">
        <f>D38+D41</f>
        <v>75000</v>
      </c>
      <c r="E37" s="11">
        <f>E38+E41</f>
        <v>75000</v>
      </c>
      <c r="F37" s="11">
        <f>G37+H37</f>
        <v>168919</v>
      </c>
      <c r="G37" s="11">
        <f>G38+G41</f>
        <v>72744</v>
      </c>
      <c r="H37" s="11">
        <f>H38+H41</f>
        <v>96175</v>
      </c>
      <c r="I37" s="11">
        <f>I38+I41</f>
        <v>63822</v>
      </c>
      <c r="J37" s="11">
        <f>J38+J41</f>
        <v>0</v>
      </c>
      <c r="K37" s="11">
        <f>F37-I37-J37</f>
        <v>105097</v>
      </c>
    </row>
    <row r="38" spans="1:11" s="6" customFormat="1" ht="22.5" x14ac:dyDescent="0.25">
      <c r="A38" s="10" t="s">
        <v>203</v>
      </c>
      <c r="B38" s="10" t="s">
        <v>104</v>
      </c>
      <c r="C38" s="10" t="s">
        <v>105</v>
      </c>
      <c r="D38" s="11">
        <f>D39+D40</f>
        <v>75000</v>
      </c>
      <c r="E38" s="11">
        <f>E39+E40</f>
        <v>75000</v>
      </c>
      <c r="F38" s="11">
        <f>G38+H38</f>
        <v>165472</v>
      </c>
      <c r="G38" s="11">
        <f>G39+G40</f>
        <v>72744</v>
      </c>
      <c r="H38" s="11">
        <f>H39+H40</f>
        <v>92728</v>
      </c>
      <c r="I38" s="11">
        <f>I39+I40</f>
        <v>60375</v>
      </c>
      <c r="J38" s="11">
        <f>J39+J40</f>
        <v>0</v>
      </c>
      <c r="K38" s="11">
        <f>F38-I38-J38</f>
        <v>105097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65000</v>
      </c>
      <c r="E39" s="11">
        <v>65000</v>
      </c>
      <c r="F39" s="11">
        <f>G39+H39</f>
        <v>154091</v>
      </c>
      <c r="G39" s="11">
        <v>69119</v>
      </c>
      <c r="H39" s="11">
        <v>84972</v>
      </c>
      <c r="I39" s="11">
        <v>55607</v>
      </c>
      <c r="J39" s="11">
        <v>0</v>
      </c>
      <c r="K39" s="11">
        <f>F39-I39-J39</f>
        <v>98484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10000</v>
      </c>
      <c r="E40" s="11">
        <v>10000</v>
      </c>
      <c r="F40" s="11">
        <f>G40+H40</f>
        <v>11381</v>
      </c>
      <c r="G40" s="11">
        <v>3625</v>
      </c>
      <c r="H40" s="11">
        <v>7756</v>
      </c>
      <c r="I40" s="11">
        <v>4768</v>
      </c>
      <c r="J40" s="11">
        <v>0</v>
      </c>
      <c r="K40" s="11">
        <f>F40-I40-J40</f>
        <v>6613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0</v>
      </c>
      <c r="E41" s="11">
        <v>0</v>
      </c>
      <c r="F41" s="11">
        <f>G41+H41</f>
        <v>3447</v>
      </c>
      <c r="G41" s="11">
        <v>0</v>
      </c>
      <c r="H41" s="11">
        <v>3447</v>
      </c>
      <c r="I41" s="11">
        <v>3447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0</v>
      </c>
      <c r="E42" s="11">
        <f>E43</f>
        <v>0</v>
      </c>
      <c r="F42" s="11">
        <f>G42+H42</f>
        <v>2681</v>
      </c>
      <c r="G42" s="11">
        <f>G43</f>
        <v>616</v>
      </c>
      <c r="H42" s="11">
        <f>H43</f>
        <v>2065</v>
      </c>
      <c r="I42" s="11">
        <f>I43</f>
        <v>0</v>
      </c>
      <c r="J42" s="11">
        <f>J43</f>
        <v>0</v>
      </c>
      <c r="K42" s="11">
        <f>F42-I42-J42</f>
        <v>2681</v>
      </c>
    </row>
    <row r="43" spans="1:11" s="6" customFormat="1" x14ac:dyDescent="0.25">
      <c r="A43" s="10" t="s">
        <v>204</v>
      </c>
      <c r="B43" s="10" t="s">
        <v>119</v>
      </c>
      <c r="C43" s="10" t="s">
        <v>120</v>
      </c>
      <c r="D43" s="11">
        <f>D44</f>
        <v>0</v>
      </c>
      <c r="E43" s="11">
        <f>E44</f>
        <v>0</v>
      </c>
      <c r="F43" s="11">
        <f>G43+H43</f>
        <v>2681</v>
      </c>
      <c r="G43" s="11">
        <f>G44</f>
        <v>616</v>
      </c>
      <c r="H43" s="11">
        <f>H44</f>
        <v>2065</v>
      </c>
      <c r="I43" s="11">
        <f>I44</f>
        <v>0</v>
      </c>
      <c r="J43" s="11">
        <f>J44</f>
        <v>0</v>
      </c>
      <c r="K43" s="11">
        <f>F43-I43-J43</f>
        <v>2681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0</v>
      </c>
      <c r="E44" s="11">
        <v>0</v>
      </c>
      <c r="F44" s="11">
        <f>G44+H44</f>
        <v>2681</v>
      </c>
      <c r="G44" s="11">
        <v>616</v>
      </c>
      <c r="H44" s="11">
        <v>2065</v>
      </c>
      <c r="I44" s="11">
        <v>0</v>
      </c>
      <c r="J44" s="11">
        <v>0</v>
      </c>
      <c r="K44" s="11">
        <f>F44-I44-J44</f>
        <v>2681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-128000</v>
      </c>
      <c r="E45" s="11">
        <f>E46+E50</f>
        <v>-1001212</v>
      </c>
      <c r="F45" s="11">
        <f>G45+H45</f>
        <v>-574151</v>
      </c>
      <c r="G45" s="11">
        <f>G46+G50</f>
        <v>358295</v>
      </c>
      <c r="H45" s="11">
        <f>H46+H50</f>
        <v>-932446</v>
      </c>
      <c r="I45" s="11">
        <f>I46+I50</f>
        <v>-998899</v>
      </c>
      <c r="J45" s="11">
        <f>J46+J50</f>
        <v>0</v>
      </c>
      <c r="K45" s="11">
        <f>F45-I45-J45</f>
        <v>424748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5500</v>
      </c>
      <c r="E46" s="11">
        <f>E47</f>
        <v>5500</v>
      </c>
      <c r="F46" s="11">
        <f>G46+H46</f>
        <v>3363</v>
      </c>
      <c r="G46" s="11">
        <f>G47</f>
        <v>2170</v>
      </c>
      <c r="H46" s="11">
        <f>H47</f>
        <v>1193</v>
      </c>
      <c r="I46" s="11">
        <f>I47</f>
        <v>3363</v>
      </c>
      <c r="J46" s="11">
        <f>J47</f>
        <v>0</v>
      </c>
      <c r="K46" s="11">
        <f>F46-I46-J46</f>
        <v>0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5500</v>
      </c>
      <c r="E47" s="11">
        <f>+E48</f>
        <v>5500</v>
      </c>
      <c r="F47" s="11">
        <f>G47+H47</f>
        <v>3363</v>
      </c>
      <c r="G47" s="11">
        <f>+G48</f>
        <v>2170</v>
      </c>
      <c r="H47" s="11">
        <f>+H48</f>
        <v>1193</v>
      </c>
      <c r="I47" s="11">
        <f>+I48</f>
        <v>3363</v>
      </c>
      <c r="J47" s="11">
        <f>+J48</f>
        <v>0</v>
      </c>
      <c r="K47" s="11">
        <f>F47-I47-J47</f>
        <v>0</v>
      </c>
    </row>
    <row r="48" spans="1:11" s="6" customFormat="1" x14ac:dyDescent="0.25">
      <c r="A48" s="10" t="s">
        <v>205</v>
      </c>
      <c r="B48" s="10" t="s">
        <v>134</v>
      </c>
      <c r="C48" s="10" t="s">
        <v>135</v>
      </c>
      <c r="D48" s="11">
        <f>D49</f>
        <v>5500</v>
      </c>
      <c r="E48" s="11">
        <f>E49</f>
        <v>5500</v>
      </c>
      <c r="F48" s="11">
        <f>G48+H48</f>
        <v>3363</v>
      </c>
      <c r="G48" s="11">
        <f>G49</f>
        <v>2170</v>
      </c>
      <c r="H48" s="11">
        <f>H49</f>
        <v>1193</v>
      </c>
      <c r="I48" s="11">
        <f>I49</f>
        <v>3363</v>
      </c>
      <c r="J48" s="11">
        <f>J49</f>
        <v>0</v>
      </c>
      <c r="K48" s="11">
        <f>F48-I48-J48</f>
        <v>0</v>
      </c>
    </row>
    <row r="49" spans="1:11" s="6" customFormat="1" ht="22.5" x14ac:dyDescent="0.25">
      <c r="A49" s="10" t="s">
        <v>206</v>
      </c>
      <c r="B49" s="10" t="s">
        <v>137</v>
      </c>
      <c r="C49" s="10" t="s">
        <v>138</v>
      </c>
      <c r="D49" s="11">
        <v>5500</v>
      </c>
      <c r="E49" s="11">
        <v>5500</v>
      </c>
      <c r="F49" s="11">
        <f>G49+H49</f>
        <v>3363</v>
      </c>
      <c r="G49" s="11">
        <v>2170</v>
      </c>
      <c r="H49" s="11">
        <v>1193</v>
      </c>
      <c r="I49" s="11">
        <v>3363</v>
      </c>
      <c r="J49" s="11">
        <v>0</v>
      </c>
      <c r="K49" s="11">
        <f>F49-I49-J49</f>
        <v>0</v>
      </c>
    </row>
    <row r="50" spans="1:11" s="6" customFormat="1" ht="22.5" x14ac:dyDescent="0.25">
      <c r="A50" s="10" t="s">
        <v>207</v>
      </c>
      <c r="B50" s="10" t="s">
        <v>140</v>
      </c>
      <c r="C50" s="10" t="s">
        <v>141</v>
      </c>
      <c r="D50" s="11">
        <f>+D51+D54+D56</f>
        <v>-133500</v>
      </c>
      <c r="E50" s="11">
        <f>+E51+E54+E56</f>
        <v>-1006712</v>
      </c>
      <c r="F50" s="11">
        <f>G50+H50</f>
        <v>-577514</v>
      </c>
      <c r="G50" s="11">
        <f>+G51+G54+G56</f>
        <v>356125</v>
      </c>
      <c r="H50" s="11">
        <f>+H51+H54+H56</f>
        <v>-933639</v>
      </c>
      <c r="I50" s="11">
        <f>+I51+I54+I56</f>
        <v>-1002262</v>
      </c>
      <c r="J50" s="11">
        <f>+J51+J54+J56</f>
        <v>0</v>
      </c>
      <c r="K50" s="11">
        <f>F50-I50-J50</f>
        <v>424748</v>
      </c>
    </row>
    <row r="51" spans="1:11" s="6" customFormat="1" ht="22.5" x14ac:dyDescent="0.25">
      <c r="A51" s="10" t="s">
        <v>208</v>
      </c>
      <c r="B51" s="10" t="s">
        <v>143</v>
      </c>
      <c r="C51" s="10" t="s">
        <v>144</v>
      </c>
      <c r="D51" s="11">
        <f>D52</f>
        <v>65000</v>
      </c>
      <c r="E51" s="11">
        <f>E52</f>
        <v>65000</v>
      </c>
      <c r="F51" s="11">
        <f>G51+H51</f>
        <v>453138</v>
      </c>
      <c r="G51" s="11">
        <f>G52</f>
        <v>330157</v>
      </c>
      <c r="H51" s="11">
        <f>H52</f>
        <v>122981</v>
      </c>
      <c r="I51" s="11">
        <f>I52</f>
        <v>56929</v>
      </c>
      <c r="J51" s="11">
        <f>J52</f>
        <v>0</v>
      </c>
      <c r="K51" s="11">
        <f>F51-I51-J51</f>
        <v>396209</v>
      </c>
    </row>
    <row r="52" spans="1:11" s="6" customFormat="1" ht="22.5" x14ac:dyDescent="0.25">
      <c r="A52" s="10" t="s">
        <v>209</v>
      </c>
      <c r="B52" s="10" t="s">
        <v>146</v>
      </c>
      <c r="C52" s="10" t="s">
        <v>147</v>
      </c>
      <c r="D52" s="11">
        <f>D53</f>
        <v>65000</v>
      </c>
      <c r="E52" s="11">
        <f>E53</f>
        <v>65000</v>
      </c>
      <c r="F52" s="11">
        <f>G52+H52</f>
        <v>453138</v>
      </c>
      <c r="G52" s="11">
        <f>G53</f>
        <v>330157</v>
      </c>
      <c r="H52" s="11">
        <f>H53</f>
        <v>122981</v>
      </c>
      <c r="I52" s="11">
        <f>I53</f>
        <v>56929</v>
      </c>
      <c r="J52" s="11">
        <f>J53</f>
        <v>0</v>
      </c>
      <c r="K52" s="11">
        <f>F52-I52-J52</f>
        <v>396209</v>
      </c>
    </row>
    <row r="53" spans="1:11" s="6" customFormat="1" ht="22.5" x14ac:dyDescent="0.25">
      <c r="A53" s="10" t="s">
        <v>142</v>
      </c>
      <c r="B53" s="10" t="s">
        <v>149</v>
      </c>
      <c r="C53" s="10" t="s">
        <v>150</v>
      </c>
      <c r="D53" s="11">
        <v>65000</v>
      </c>
      <c r="E53" s="11">
        <v>65000</v>
      </c>
      <c r="F53" s="11">
        <f>G53+H53</f>
        <v>453138</v>
      </c>
      <c r="G53" s="11">
        <v>330157</v>
      </c>
      <c r="H53" s="11">
        <v>122981</v>
      </c>
      <c r="I53" s="11">
        <v>56929</v>
      </c>
      <c r="J53" s="11">
        <v>0</v>
      </c>
      <c r="K53" s="11">
        <f>F53-I53-J53</f>
        <v>396209</v>
      </c>
    </row>
    <row r="54" spans="1:11" s="6" customFormat="1" ht="33" x14ac:dyDescent="0.25">
      <c r="A54" s="10" t="s">
        <v>210</v>
      </c>
      <c r="B54" s="10" t="s">
        <v>152</v>
      </c>
      <c r="C54" s="10" t="s">
        <v>153</v>
      </c>
      <c r="D54" s="11">
        <f>+D55</f>
        <v>31500</v>
      </c>
      <c r="E54" s="11">
        <f>+E55</f>
        <v>31500</v>
      </c>
      <c r="F54" s="11">
        <f>G54+H54</f>
        <v>51536</v>
      </c>
      <c r="G54" s="11">
        <f>+G55</f>
        <v>25968</v>
      </c>
      <c r="H54" s="11">
        <f>+H55</f>
        <v>25568</v>
      </c>
      <c r="I54" s="11">
        <f>+I55</f>
        <v>22997</v>
      </c>
      <c r="J54" s="11">
        <f>+J55</f>
        <v>0</v>
      </c>
      <c r="K54" s="11">
        <f>F54-I54-J54</f>
        <v>28539</v>
      </c>
    </row>
    <row r="55" spans="1:11" s="6" customFormat="1" x14ac:dyDescent="0.25">
      <c r="A55" s="10" t="s">
        <v>211</v>
      </c>
      <c r="B55" s="10" t="s">
        <v>155</v>
      </c>
      <c r="C55" s="10" t="s">
        <v>156</v>
      </c>
      <c r="D55" s="11">
        <v>31500</v>
      </c>
      <c r="E55" s="11">
        <v>31500</v>
      </c>
      <c r="F55" s="11">
        <f>G55+H55</f>
        <v>51536</v>
      </c>
      <c r="G55" s="11">
        <v>25968</v>
      </c>
      <c r="H55" s="11">
        <v>25568</v>
      </c>
      <c r="I55" s="11">
        <v>22997</v>
      </c>
      <c r="J55" s="11">
        <v>0</v>
      </c>
      <c r="K55" s="11">
        <f>F55-I55-J55</f>
        <v>28539</v>
      </c>
    </row>
    <row r="56" spans="1:11" s="6" customFormat="1" ht="22.5" x14ac:dyDescent="0.25">
      <c r="A56" s="10" t="s">
        <v>212</v>
      </c>
      <c r="B56" s="10" t="s">
        <v>213</v>
      </c>
      <c r="C56" s="10" t="s">
        <v>214</v>
      </c>
      <c r="D56" s="11">
        <f>+D57</f>
        <v>-230000</v>
      </c>
      <c r="E56" s="11">
        <f>+E57</f>
        <v>-1103212</v>
      </c>
      <c r="F56" s="11">
        <f>G56+H56</f>
        <v>-1082188</v>
      </c>
      <c r="G56" s="11">
        <f>+G57</f>
        <v>0</v>
      </c>
      <c r="H56" s="11">
        <f>+H57</f>
        <v>-1082188</v>
      </c>
      <c r="I56" s="11">
        <f>+I57</f>
        <v>-1082188</v>
      </c>
      <c r="J56" s="11">
        <f>+J57</f>
        <v>0</v>
      </c>
      <c r="K56" s="11">
        <f>F56-I56-J56</f>
        <v>0</v>
      </c>
    </row>
    <row r="57" spans="1:11" s="6" customFormat="1" ht="33" x14ac:dyDescent="0.25">
      <c r="A57" s="10" t="s">
        <v>215</v>
      </c>
      <c r="B57" s="10" t="s">
        <v>158</v>
      </c>
      <c r="C57" s="10" t="s">
        <v>159</v>
      </c>
      <c r="D57" s="11">
        <v>-230000</v>
      </c>
      <c r="E57" s="11">
        <v>-1103212</v>
      </c>
      <c r="F57" s="11">
        <f>G57+H57</f>
        <v>-1082188</v>
      </c>
      <c r="G57" s="11">
        <v>0</v>
      </c>
      <c r="H57" s="11">
        <v>-1082188</v>
      </c>
      <c r="I57" s="11">
        <v>-1082188</v>
      </c>
      <c r="J57" s="11">
        <v>0</v>
      </c>
      <c r="K57" s="11">
        <f>F57-I57-J57</f>
        <v>0</v>
      </c>
    </row>
    <row r="58" spans="1:11" s="6" customFormat="1" x14ac:dyDescent="0.25">
      <c r="A58" s="10" t="s">
        <v>216</v>
      </c>
      <c r="B58" s="10" t="s">
        <v>164</v>
      </c>
      <c r="C58" s="10" t="s">
        <v>165</v>
      </c>
      <c r="D58" s="11">
        <f>D59</f>
        <v>156</v>
      </c>
      <c r="E58" s="11">
        <f>E59</f>
        <v>203631</v>
      </c>
      <c r="F58" s="11">
        <f>G58+H58</f>
        <v>203631</v>
      </c>
      <c r="G58" s="11">
        <f>G59</f>
        <v>0</v>
      </c>
      <c r="H58" s="11">
        <f>H59</f>
        <v>203631</v>
      </c>
      <c r="I58" s="11">
        <f>I59</f>
        <v>203631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217</v>
      </c>
      <c r="B59" s="10" t="s">
        <v>167</v>
      </c>
      <c r="C59" s="10" t="s">
        <v>168</v>
      </c>
      <c r="D59" s="11">
        <f>D60+D62</f>
        <v>156</v>
      </c>
      <c r="E59" s="11">
        <f>E60+E62</f>
        <v>203631</v>
      </c>
      <c r="F59" s="11">
        <f>G59+H59</f>
        <v>203631</v>
      </c>
      <c r="G59" s="11">
        <f>G60+G62</f>
        <v>0</v>
      </c>
      <c r="H59" s="11">
        <f>H60+H62</f>
        <v>203631</v>
      </c>
      <c r="I59" s="11">
        <f>I60+I62</f>
        <v>203631</v>
      </c>
      <c r="J59" s="11">
        <f>J60+J62</f>
        <v>0</v>
      </c>
      <c r="K59" s="11">
        <f>F59-I59-J59</f>
        <v>0</v>
      </c>
    </row>
    <row r="60" spans="1:11" s="6" customFormat="1" ht="96" x14ac:dyDescent="0.25">
      <c r="A60" s="10" t="s">
        <v>218</v>
      </c>
      <c r="B60" s="10" t="s">
        <v>170</v>
      </c>
      <c r="C60" s="10" t="s">
        <v>171</v>
      </c>
      <c r="D60" s="11">
        <f>+D61</f>
        <v>156</v>
      </c>
      <c r="E60" s="11">
        <f>+E61</f>
        <v>3631</v>
      </c>
      <c r="F60" s="11">
        <f>G60+H60</f>
        <v>3631</v>
      </c>
      <c r="G60" s="11">
        <f>+G61</f>
        <v>0</v>
      </c>
      <c r="H60" s="11">
        <f>+H61</f>
        <v>3631</v>
      </c>
      <c r="I60" s="11">
        <f>+I61</f>
        <v>3631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219</v>
      </c>
      <c r="B61" s="10" t="s">
        <v>179</v>
      </c>
      <c r="C61" s="10" t="s">
        <v>180</v>
      </c>
      <c r="D61" s="11">
        <v>156</v>
      </c>
      <c r="E61" s="11">
        <v>3631</v>
      </c>
      <c r="F61" s="11">
        <f>G61+H61</f>
        <v>3631</v>
      </c>
      <c r="G61" s="11">
        <v>0</v>
      </c>
      <c r="H61" s="11">
        <v>3631</v>
      </c>
      <c r="I61" s="11">
        <v>3631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220</v>
      </c>
      <c r="B62" s="10" t="s">
        <v>185</v>
      </c>
      <c r="C62" s="10" t="s">
        <v>186</v>
      </c>
      <c r="D62" s="11">
        <f>+D63</f>
        <v>0</v>
      </c>
      <c r="E62" s="11">
        <f>+E63</f>
        <v>200000</v>
      </c>
      <c r="F62" s="11">
        <f>G62+H62</f>
        <v>200000</v>
      </c>
      <c r="G62" s="11">
        <f>+G63</f>
        <v>0</v>
      </c>
      <c r="H62" s="11">
        <f>+H63</f>
        <v>200000</v>
      </c>
      <c r="I62" s="11">
        <f>+I63</f>
        <v>200000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221</v>
      </c>
      <c r="B63" s="10" t="s">
        <v>188</v>
      </c>
      <c r="C63" s="10" t="s">
        <v>189</v>
      </c>
      <c r="D63" s="11">
        <v>0</v>
      </c>
      <c r="E63" s="11">
        <v>200000</v>
      </c>
      <c r="F63" s="11">
        <f>G63+H63</f>
        <v>200000</v>
      </c>
      <c r="G63" s="11">
        <v>0</v>
      </c>
      <c r="H63" s="11">
        <v>200000</v>
      </c>
      <c r="I63" s="11">
        <v>200000</v>
      </c>
      <c r="J63" s="11">
        <v>0</v>
      </c>
      <c r="K63" s="11">
        <f>F63-I63-J63</f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190</v>
      </c>
      <c r="B65" s="13"/>
      <c r="C65" s="13"/>
      <c r="D65" s="13"/>
      <c r="E65" s="13" t="s">
        <v>192</v>
      </c>
      <c r="F65" s="13"/>
      <c r="G65" s="13"/>
      <c r="H65" s="13"/>
      <c r="I65" s="13" t="s">
        <v>193</v>
      </c>
      <c r="J65" s="13"/>
      <c r="K65" s="13"/>
      <c r="L65" s="13"/>
    </row>
    <row r="66" spans="1:12" x14ac:dyDescent="0.25">
      <c r="A66" s="3" t="s">
        <v>191</v>
      </c>
      <c r="B66" s="3"/>
      <c r="C66" s="3"/>
      <c r="D66" s="3"/>
      <c r="E66" s="3" t="s">
        <v>192</v>
      </c>
      <c r="F66" s="3"/>
      <c r="G66" s="3"/>
      <c r="H66" s="3"/>
      <c r="I66" s="3"/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A65:D65"/>
    <mergeCell ref="A66:D66"/>
    <mergeCell ref="E65:H65"/>
    <mergeCell ref="E66:H66"/>
    <mergeCell ref="I65:L65"/>
    <mergeCell ref="I66:L6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A403-9575-41B7-AE63-6FE26820A9D3}">
  <dimension ref="A1:T4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223</v>
      </c>
      <c r="C11" s="10" t="s">
        <v>21</v>
      </c>
      <c r="D11" s="11">
        <f>D12+D17</f>
        <v>361040</v>
      </c>
      <c r="E11" s="11">
        <f>E12+E17</f>
        <v>2347046</v>
      </c>
      <c r="F11" s="11">
        <f>G11+H11</f>
        <v>2010624</v>
      </c>
      <c r="G11" s="11">
        <f>G12+G17</f>
        <v>0</v>
      </c>
      <c r="H11" s="11">
        <f>H12+H17</f>
        <v>2010624</v>
      </c>
      <c r="I11" s="11">
        <f>I12+I17</f>
        <v>2010624</v>
      </c>
      <c r="J11" s="11">
        <f>J12+J17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230000</v>
      </c>
      <c r="E12" s="11">
        <f>+E13</f>
        <v>1103212</v>
      </c>
      <c r="F12" s="11">
        <f>G12+H12</f>
        <v>1082188</v>
      </c>
      <c r="G12" s="11">
        <f>+G13</f>
        <v>0</v>
      </c>
      <c r="H12" s="11">
        <f>+H13</f>
        <v>1082188</v>
      </c>
      <c r="I12" s="11">
        <f>+I13</f>
        <v>1082188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224</v>
      </c>
      <c r="B13" s="10" t="s">
        <v>125</v>
      </c>
      <c r="C13" s="10" t="s">
        <v>126</v>
      </c>
      <c r="D13" s="11">
        <f>+D14</f>
        <v>230000</v>
      </c>
      <c r="E13" s="11">
        <f>+E14</f>
        <v>1103212</v>
      </c>
      <c r="F13" s="11">
        <f>G13+H13</f>
        <v>1082188</v>
      </c>
      <c r="G13" s="11">
        <f>+G14</f>
        <v>0</v>
      </c>
      <c r="H13" s="11">
        <f>+H14</f>
        <v>1082188</v>
      </c>
      <c r="I13" s="11">
        <f>+I14</f>
        <v>1082188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196</v>
      </c>
      <c r="B14" s="10" t="s">
        <v>140</v>
      </c>
      <c r="C14" s="10" t="s">
        <v>141</v>
      </c>
      <c r="D14" s="11">
        <f>+D15</f>
        <v>230000</v>
      </c>
      <c r="E14" s="11">
        <f>+E15</f>
        <v>1103212</v>
      </c>
      <c r="F14" s="11">
        <f>G14+H14</f>
        <v>1082188</v>
      </c>
      <c r="G14" s="11">
        <f>+G15</f>
        <v>0</v>
      </c>
      <c r="H14" s="11">
        <f>+H15</f>
        <v>1082188</v>
      </c>
      <c r="I14" s="11">
        <f>+I15</f>
        <v>1082188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225</v>
      </c>
      <c r="B15" s="10" t="s">
        <v>213</v>
      </c>
      <c r="C15" s="10" t="s">
        <v>214</v>
      </c>
      <c r="D15" s="11">
        <f>+D16</f>
        <v>230000</v>
      </c>
      <c r="E15" s="11">
        <f>+E16</f>
        <v>1103212</v>
      </c>
      <c r="F15" s="11">
        <f>G15+H15</f>
        <v>1082188</v>
      </c>
      <c r="G15" s="11">
        <f>+G16</f>
        <v>0</v>
      </c>
      <c r="H15" s="11">
        <f>+H16</f>
        <v>1082188</v>
      </c>
      <c r="I15" s="11">
        <f>+I16</f>
        <v>1082188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226</v>
      </c>
      <c r="B16" s="10" t="s">
        <v>161</v>
      </c>
      <c r="C16" s="10" t="s">
        <v>162</v>
      </c>
      <c r="D16" s="11">
        <v>230000</v>
      </c>
      <c r="E16" s="11">
        <v>1103212</v>
      </c>
      <c r="F16" s="11">
        <f>G16+H16</f>
        <v>1082188</v>
      </c>
      <c r="G16" s="11">
        <v>0</v>
      </c>
      <c r="H16" s="11">
        <v>1082188</v>
      </c>
      <c r="I16" s="11">
        <v>1082188</v>
      </c>
      <c r="J16" s="11">
        <v>0</v>
      </c>
      <c r="K16" s="11">
        <f>F16-I16-J16</f>
        <v>0</v>
      </c>
    </row>
    <row r="17" spans="1:12" s="6" customFormat="1" x14ac:dyDescent="0.25">
      <c r="A17" s="10" t="s">
        <v>94</v>
      </c>
      <c r="B17" s="10" t="s">
        <v>164</v>
      </c>
      <c r="C17" s="10" t="s">
        <v>165</v>
      </c>
      <c r="D17" s="11">
        <f>D18</f>
        <v>131040</v>
      </c>
      <c r="E17" s="11">
        <f>E18</f>
        <v>1243834</v>
      </c>
      <c r="F17" s="11">
        <f>G17+H17</f>
        <v>928436</v>
      </c>
      <c r="G17" s="11">
        <f>G18</f>
        <v>0</v>
      </c>
      <c r="H17" s="11">
        <f>H18</f>
        <v>928436</v>
      </c>
      <c r="I17" s="11">
        <f>I18</f>
        <v>928436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97</v>
      </c>
      <c r="B18" s="10" t="s">
        <v>167</v>
      </c>
      <c r="C18" s="10" t="s">
        <v>168</v>
      </c>
      <c r="D18" s="11">
        <f>D19</f>
        <v>131040</v>
      </c>
      <c r="E18" s="11">
        <f>E19</f>
        <v>1243834</v>
      </c>
      <c r="F18" s="11">
        <f>G18+H18</f>
        <v>928436</v>
      </c>
      <c r="G18" s="11">
        <f>G19</f>
        <v>0</v>
      </c>
      <c r="H18" s="11">
        <f>H19</f>
        <v>928436</v>
      </c>
      <c r="I18" s="11">
        <f>I19</f>
        <v>928436</v>
      </c>
      <c r="J18" s="11">
        <f>J19</f>
        <v>0</v>
      </c>
      <c r="K18" s="11">
        <f>F18-I18-J18</f>
        <v>0</v>
      </c>
    </row>
    <row r="19" spans="1:12" s="6" customFormat="1" ht="96" x14ac:dyDescent="0.25">
      <c r="A19" s="10" t="s">
        <v>227</v>
      </c>
      <c r="B19" s="10" t="s">
        <v>170</v>
      </c>
      <c r="C19" s="10" t="s">
        <v>171</v>
      </c>
      <c r="D19" s="11">
        <f>+D20+D21+D22</f>
        <v>131040</v>
      </c>
      <c r="E19" s="11">
        <f>+E20+E21+E22</f>
        <v>1243834</v>
      </c>
      <c r="F19" s="11">
        <f>G19+H19</f>
        <v>928436</v>
      </c>
      <c r="G19" s="11">
        <f>+G20+G21+G22</f>
        <v>0</v>
      </c>
      <c r="H19" s="11">
        <f>+H20+H21+H22</f>
        <v>928436</v>
      </c>
      <c r="I19" s="11">
        <f>+I20+I21+I22</f>
        <v>928436</v>
      </c>
      <c r="J19" s="11">
        <f>+J20+J21+J22</f>
        <v>0</v>
      </c>
      <c r="K19" s="11">
        <f>F19-I19-J19</f>
        <v>0</v>
      </c>
    </row>
    <row r="20" spans="1:12" s="6" customFormat="1" x14ac:dyDescent="0.25">
      <c r="A20" s="10" t="s">
        <v>203</v>
      </c>
      <c r="B20" s="10" t="s">
        <v>173</v>
      </c>
      <c r="C20" s="10" t="s">
        <v>174</v>
      </c>
      <c r="D20" s="11">
        <v>0</v>
      </c>
      <c r="E20" s="11">
        <v>24526</v>
      </c>
      <c r="F20" s="11">
        <f>G20+H20</f>
        <v>24526</v>
      </c>
      <c r="G20" s="11">
        <v>0</v>
      </c>
      <c r="H20" s="11">
        <v>24526</v>
      </c>
      <c r="I20" s="11">
        <v>24526</v>
      </c>
      <c r="J20" s="11">
        <v>0</v>
      </c>
      <c r="K20" s="11">
        <f>F20-I20-J20</f>
        <v>0</v>
      </c>
    </row>
    <row r="21" spans="1:12" s="6" customFormat="1" ht="33" x14ac:dyDescent="0.25">
      <c r="A21" s="10" t="s">
        <v>124</v>
      </c>
      <c r="B21" s="10" t="s">
        <v>176</v>
      </c>
      <c r="C21" s="10" t="s">
        <v>177</v>
      </c>
      <c r="D21" s="11">
        <v>112000</v>
      </c>
      <c r="E21" s="11">
        <v>112000</v>
      </c>
      <c r="F21" s="11">
        <f>G21+H21</f>
        <v>111000</v>
      </c>
      <c r="G21" s="11">
        <v>0</v>
      </c>
      <c r="H21" s="11">
        <v>111000</v>
      </c>
      <c r="I21" s="11">
        <v>111000</v>
      </c>
      <c r="J21" s="11">
        <v>0</v>
      </c>
      <c r="K21" s="11">
        <f>F21-I21-J21</f>
        <v>0</v>
      </c>
    </row>
    <row r="22" spans="1:12" s="6" customFormat="1" ht="22.5" x14ac:dyDescent="0.25">
      <c r="A22" s="10" t="s">
        <v>228</v>
      </c>
      <c r="B22" s="10" t="s">
        <v>182</v>
      </c>
      <c r="C22" s="10" t="s">
        <v>183</v>
      </c>
      <c r="D22" s="11">
        <v>19040</v>
      </c>
      <c r="E22" s="11">
        <v>1107308</v>
      </c>
      <c r="F22" s="11">
        <f>G22+H22</f>
        <v>792910</v>
      </c>
      <c r="G22" s="11">
        <v>0</v>
      </c>
      <c r="H22" s="11">
        <v>792910</v>
      </c>
      <c r="I22" s="11">
        <v>792910</v>
      </c>
      <c r="J22" s="11">
        <v>0</v>
      </c>
      <c r="K22" s="11">
        <f>F22-I22-J22</f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190</v>
      </c>
      <c r="B24" s="13"/>
      <c r="C24" s="13"/>
      <c r="D24" s="13"/>
      <c r="E24" s="13" t="s">
        <v>192</v>
      </c>
      <c r="F24" s="13"/>
      <c r="G24" s="13"/>
      <c r="H24" s="13"/>
      <c r="I24" s="13" t="s">
        <v>193</v>
      </c>
      <c r="J24" s="13"/>
      <c r="K24" s="13"/>
      <c r="L24" s="13"/>
    </row>
    <row r="25" spans="1:12" x14ac:dyDescent="0.25">
      <c r="A25" s="3" t="s">
        <v>191</v>
      </c>
      <c r="B25" s="3"/>
      <c r="C25" s="3"/>
      <c r="D25" s="3"/>
      <c r="E25" s="3" t="s">
        <v>192</v>
      </c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2">
    <mergeCell ref="A24:D24"/>
    <mergeCell ref="A25:D25"/>
    <mergeCell ref="E24:H24"/>
    <mergeCell ref="E25:H25"/>
    <mergeCell ref="I24:L24"/>
    <mergeCell ref="I25:L2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2021-03-03T08:03:02Z</dcterms:created>
  <dcterms:modified xsi:type="dcterms:W3CDTF">2021-03-03T08:03:17Z</dcterms:modified>
</cp:coreProperties>
</file>