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Solesti\T3\"/>
    </mc:Choice>
  </mc:AlternateContent>
  <xr:revisionPtr revIDLastSave="0" documentId="8_{F9003241-8010-4626-87D9-07401D33B4D6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F13" i="1" s="1"/>
  <c r="J14" i="1"/>
  <c r="J13" i="1" s="1"/>
  <c r="D15" i="1"/>
  <c r="D14" i="1" s="1"/>
  <c r="D13" i="1" s="1"/>
  <c r="E15" i="1"/>
  <c r="E14" i="1" s="1"/>
  <c r="E13" i="1" s="1"/>
  <c r="F15" i="1"/>
  <c r="G15" i="1"/>
  <c r="G14" i="1" s="1"/>
  <c r="G13" i="1" s="1"/>
  <c r="H15" i="1"/>
  <c r="H14" i="1" s="1"/>
  <c r="H13" i="1" s="1"/>
  <c r="I15" i="1"/>
  <c r="K15" i="1" s="1"/>
  <c r="J15" i="1"/>
  <c r="L15" i="1"/>
  <c r="L14" i="1" s="1"/>
  <c r="L13" i="1" s="1"/>
  <c r="K16" i="1"/>
  <c r="D17" i="1"/>
  <c r="E17" i="1"/>
  <c r="F17" i="1"/>
  <c r="G17" i="1"/>
  <c r="H17" i="1"/>
  <c r="I17" i="1"/>
  <c r="J17" i="1"/>
  <c r="K17" i="1"/>
  <c r="L17" i="1"/>
  <c r="K18" i="1"/>
  <c r="E19" i="1"/>
  <c r="I19" i="1"/>
  <c r="K19" i="1" s="1"/>
  <c r="D20" i="1"/>
  <c r="D19" i="1" s="1"/>
  <c r="E20" i="1"/>
  <c r="F20" i="1"/>
  <c r="F19" i="1" s="1"/>
  <c r="G20" i="1"/>
  <c r="G19" i="1" s="1"/>
  <c r="H20" i="1"/>
  <c r="H19" i="1" s="1"/>
  <c r="I20" i="1"/>
  <c r="J20" i="1"/>
  <c r="J19" i="1" s="1"/>
  <c r="K20" i="1"/>
  <c r="L20" i="1"/>
  <c r="L19" i="1" s="1"/>
  <c r="K21" i="1"/>
  <c r="D24" i="1"/>
  <c r="D23" i="1" s="1"/>
  <c r="E24" i="1"/>
  <c r="F24" i="1"/>
  <c r="F23" i="1" s="1"/>
  <c r="G24" i="1"/>
  <c r="G23" i="1" s="1"/>
  <c r="H24" i="1"/>
  <c r="H23" i="1" s="1"/>
  <c r="I24" i="1"/>
  <c r="J24" i="1"/>
  <c r="J23" i="1" s="1"/>
  <c r="K24" i="1"/>
  <c r="L24" i="1"/>
  <c r="L23" i="1" s="1"/>
  <c r="K25" i="1"/>
  <c r="K26" i="1"/>
  <c r="D27" i="1"/>
  <c r="E27" i="1"/>
  <c r="E23" i="1" s="1"/>
  <c r="F27" i="1"/>
  <c r="G27" i="1"/>
  <c r="H27" i="1"/>
  <c r="I27" i="1"/>
  <c r="I23" i="1" s="1"/>
  <c r="J27" i="1"/>
  <c r="L27" i="1"/>
  <c r="K28" i="1"/>
  <c r="D30" i="1"/>
  <c r="D29" i="1" s="1"/>
  <c r="E30" i="1"/>
  <c r="E29" i="1" s="1"/>
  <c r="F30" i="1"/>
  <c r="F29" i="1" s="1"/>
  <c r="G30" i="1"/>
  <c r="H30" i="1"/>
  <c r="H29" i="1" s="1"/>
  <c r="I30" i="1"/>
  <c r="K30" i="1" s="1"/>
  <c r="J30" i="1"/>
  <c r="J29" i="1" s="1"/>
  <c r="L30" i="1"/>
  <c r="L29" i="1" s="1"/>
  <c r="K31" i="1"/>
  <c r="K32" i="1"/>
  <c r="D33" i="1"/>
  <c r="E33" i="1"/>
  <c r="F33" i="1"/>
  <c r="G33" i="1"/>
  <c r="G29" i="1" s="1"/>
  <c r="H33" i="1"/>
  <c r="I33" i="1"/>
  <c r="J33" i="1"/>
  <c r="K33" i="1"/>
  <c r="L33" i="1"/>
  <c r="K34" i="1"/>
  <c r="E35" i="1"/>
  <c r="I35" i="1"/>
  <c r="K35" i="1" s="1"/>
  <c r="D36" i="1"/>
  <c r="D35" i="1" s="1"/>
  <c r="E36" i="1"/>
  <c r="F36" i="1"/>
  <c r="F35" i="1" s="1"/>
  <c r="G36" i="1"/>
  <c r="G35" i="1" s="1"/>
  <c r="H36" i="1"/>
  <c r="H35" i="1" s="1"/>
  <c r="I36" i="1"/>
  <c r="J36" i="1"/>
  <c r="J35" i="1" s="1"/>
  <c r="K36" i="1"/>
  <c r="L36" i="1"/>
  <c r="L35" i="1" s="1"/>
  <c r="K37" i="1"/>
  <c r="D38" i="1"/>
  <c r="E38" i="1"/>
  <c r="F38" i="1"/>
  <c r="G38" i="1"/>
  <c r="H38" i="1"/>
  <c r="I38" i="1"/>
  <c r="K38" i="1" s="1"/>
  <c r="J38" i="1"/>
  <c r="L38" i="1"/>
  <c r="K39" i="1"/>
  <c r="D40" i="1"/>
  <c r="H40" i="1"/>
  <c r="L40" i="1"/>
  <c r="D41" i="1"/>
  <c r="E41" i="1"/>
  <c r="E40" i="1" s="1"/>
  <c r="F41" i="1"/>
  <c r="F40" i="1" s="1"/>
  <c r="G41" i="1"/>
  <c r="G40" i="1" s="1"/>
  <c r="H41" i="1"/>
  <c r="I41" i="1"/>
  <c r="I40" i="1" s="1"/>
  <c r="J41" i="1"/>
  <c r="J40" i="1" s="1"/>
  <c r="K41" i="1"/>
  <c r="L41" i="1"/>
  <c r="K42" i="1"/>
  <c r="K43" i="1"/>
  <c r="G45" i="1"/>
  <c r="G44" i="1" s="1"/>
  <c r="D46" i="1"/>
  <c r="D45" i="1" s="1"/>
  <c r="D44" i="1" s="1"/>
  <c r="E46" i="1"/>
  <c r="E45" i="1" s="1"/>
  <c r="E44" i="1" s="1"/>
  <c r="F46" i="1"/>
  <c r="F45" i="1" s="1"/>
  <c r="F44" i="1" s="1"/>
  <c r="G46" i="1"/>
  <c r="H46" i="1"/>
  <c r="H45" i="1" s="1"/>
  <c r="H44" i="1" s="1"/>
  <c r="I46" i="1"/>
  <c r="K46" i="1" s="1"/>
  <c r="J46" i="1"/>
  <c r="J45" i="1" s="1"/>
  <c r="J44" i="1" s="1"/>
  <c r="L46" i="1"/>
  <c r="L45" i="1" s="1"/>
  <c r="L44" i="1" s="1"/>
  <c r="K47" i="1"/>
  <c r="K48" i="1"/>
  <c r="K49" i="1"/>
  <c r="K50" i="1"/>
  <c r="K51" i="1"/>
  <c r="J22" i="1" l="1"/>
  <c r="I22" i="1"/>
  <c r="K22" i="1" s="1"/>
  <c r="K23" i="1"/>
  <c r="L22" i="1"/>
  <c r="D22" i="1"/>
  <c r="D12" i="1" s="1"/>
  <c r="L12" i="1"/>
  <c r="J12" i="1"/>
  <c r="F22" i="1"/>
  <c r="F12" i="1" s="1"/>
  <c r="K40" i="1"/>
  <c r="E22" i="1"/>
  <c r="E12" i="1" s="1"/>
  <c r="H22" i="1"/>
  <c r="H12" i="1" s="1"/>
  <c r="G22" i="1"/>
  <c r="G12" i="1" s="1"/>
  <c r="I14" i="1"/>
  <c r="I29" i="1"/>
  <c r="K29" i="1" s="1"/>
  <c r="K27" i="1"/>
  <c r="I45" i="1"/>
  <c r="K14" i="1" l="1"/>
  <c r="I13" i="1"/>
  <c r="I44" i="1"/>
  <c r="K44" i="1" s="1"/>
  <c r="K45" i="1"/>
  <c r="I12" i="1" l="1"/>
  <c r="K12" i="1" s="1"/>
  <c r="K13" i="1"/>
</calcChain>
</file>

<file path=xl/sharedStrings.xml><?xml version="1.0" encoding="utf-8"?>
<sst xmlns="http://schemas.openxmlformats.org/spreadsheetml/2006/main" count="146" uniqueCount="143">
  <si>
    <t>CENTRALIZAT</t>
  </si>
  <si>
    <t xml:space="preserve"> Anexa 13</t>
  </si>
  <si>
    <t>Cont de executie - Cheltuieli - Bugetul local</t>
  </si>
  <si>
    <t>Trimestrul: 3, Anul: 2021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</si>
  <si>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</si>
  <si>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</si>
  <si>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</si>
  <si>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</si>
  <si>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</si>
  <si>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</si>
  <si>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</si>
  <si>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</si>
  <si>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</si>
  <si>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</si>
  <si>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</si>
  <si>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</si>
  <si>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</si>
  <si>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</si>
  <si>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</si>
  <si>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</si>
  <si>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</si>
  <si>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</si>
  <si>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</si>
  <si>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</si>
  <si>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</si>
  <si>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</si>
  <si>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</si>
  <si>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</si>
  <si>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</si>
  <si>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</si>
  <si>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</si>
  <si>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</si>
  <si>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</si>
  <si>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</si>
  <si>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</si>
  <si>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</si>
  <si>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11</t>
  </si>
  <si>
    <t xml:space="preserve">Alte servicii publice generale </t>
  </si>
  <si>
    <t>54.02.50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</si>
  <si>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</si>
  <si>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</si>
  <si>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</si>
  <si>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</si>
  <si>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</si>
  <si>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</si>
  <si>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</si>
  <si>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</si>
  <si>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</si>
  <si>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</si>
  <si>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</si>
  <si>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</si>
  <si>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</si>
  <si>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</si>
  <si>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</si>
  <si>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</si>
  <si>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</si>
  <si>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</si>
  <si>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</si>
  <si>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</si>
  <si>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</si>
  <si>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</si>
  <si>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</si>
  <si>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</si>
  <si>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</si>
  <si>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</si>
  <si>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</si>
  <si>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</si>
  <si>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</si>
  <si>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</si>
  <si>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</si>
  <si>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</si>
  <si>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</si>
  <si>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</si>
  <si>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</si>
  <si>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</si>
  <si>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60</t>
  </si>
  <si>
    <t>Camine culturale</t>
  </si>
  <si>
    <t>67.02.03.07</t>
  </si>
  <si>
    <t>62</t>
  </si>
  <si>
    <t>Consolidarea si restaurarea monumentelor istorice</t>
  </si>
  <si>
    <t>67.02.03.12</t>
  </si>
  <si>
    <t>64</t>
  </si>
  <si>
    <t>Servicii recreative si sportive (cod 67.02.05.01 la 67.02.05.03)</t>
  </si>
  <si>
    <t>67.02.05</t>
  </si>
  <si>
    <t>65</t>
  </si>
  <si>
    <t>Sport</t>
  </si>
  <si>
    <t>67.02.05.01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</si>
  <si>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</si>
  <si>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</si>
  <si>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</si>
  <si>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</si>
  <si>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</si>
  <si>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</si>
  <si>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</si>
  <si>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</si>
  <si>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</si>
  <si>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</si>
  <si>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</si>
  <si>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</si>
  <si>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</si>
  <si>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</si>
  <si>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</si>
  <si>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</si>
  <si>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</si>
  <si>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</si>
  <si>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</si>
  <si>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</si>
  <si>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</si>
  <si>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91</t>
  </si>
  <si>
    <t>Iluminat public si electrificari rurale</t>
  </si>
  <si>
    <t>70.02.06</t>
  </si>
  <si>
    <t>93</t>
  </si>
  <si>
    <t xml:space="preserve">Alte servicii in domeniile locuintelor, serviciilor si dezvoltarii comunale </t>
  </si>
  <si>
    <t>70.02.50</t>
  </si>
  <si>
    <t>101</t>
  </si>
  <si>
    <t>Partea a V-a ACTIUNI ECONOMICE   (cod 80.02+81.02+83.02+84.02+87.02)</t>
  </si>
  <si>
    <t>79.02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</si>
  <si>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</si>
  <si>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</si>
  <si>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</si>
  <si>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</si>
  <si>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</si>
  <si>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</si>
  <si>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</si>
  <si>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</si>
  <si>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</si>
  <si>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</si>
  <si>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</si>
  <si>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</si>
  <si>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</si>
  <si>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</si>
  <si>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</si>
  <si>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</si>
  <si>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</si>
  <si>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</si>
  <si>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141</t>
  </si>
  <si>
    <t xml:space="preserve">    Deficitul secţiunii de dezvoltare</t>
  </si>
  <si>
    <t>99.02.97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</si>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</sst>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D13+D19+D22+D40+D44</f>
        <v>914780</v>
      </c>
      <c r="E12" s="11">
        <f>E13+E19+E22+E40+E44</f>
        <v>789780</v>
      </c>
      <c r="F12" s="11">
        <f>F13+F19+F22+F40+F44</f>
        <v>6155715</v>
      </c>
      <c r="G12" s="11">
        <f>G13+G19+G22+G40+G44</f>
        <v>4928801</v>
      </c>
      <c r="H12" s="11">
        <f>H13+H19+H22+H40+H44</f>
        <v>4928801</v>
      </c>
      <c r="I12" s="11">
        <f>I13+I19+I22+I40+I44</f>
        <v>4928801</v>
      </c>
      <c r="J12" s="11">
        <f>J13+J19+J22+J40+J44</f>
        <v>4327219</v>
      </c>
      <c r="K12" s="11">
        <f>I12-J12</f>
        <v>601582</v>
      </c>
      <c r="L12" s="11">
        <f>L13+L19+L22+L40+L44</f>
        <v>4418014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D14+D17</f>
        <v>39866</v>
      </c>
      <c r="E13" s="11">
        <f>E14+E17</f>
        <v>29866</v>
      </c>
      <c r="F13" s="11">
        <f>F14+F17</f>
        <v>2381816</v>
      </c>
      <c r="G13" s="11">
        <f>G14+G17</f>
        <v>1818302</v>
      </c>
      <c r="H13" s="11">
        <f>H14+H17</f>
        <v>1818302</v>
      </c>
      <c r="I13" s="11">
        <f>I14+I17</f>
        <v>1818302</v>
      </c>
      <c r="J13" s="11">
        <f>J14+J17</f>
        <v>1573000</v>
      </c>
      <c r="K13" s="11">
        <f>I13-J13</f>
        <v>245302</v>
      </c>
      <c r="L13" s="11">
        <f>L14+L17</f>
        <v>1737441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39866</v>
      </c>
      <c r="E14" s="11">
        <f>E15</f>
        <v>29866</v>
      </c>
      <c r="F14" s="11">
        <f>F15</f>
        <v>2381816</v>
      </c>
      <c r="G14" s="11">
        <f>G15</f>
        <v>1818302</v>
      </c>
      <c r="H14" s="11">
        <f>H15</f>
        <v>1818302</v>
      </c>
      <c r="I14" s="11">
        <f>I15</f>
        <v>1818302</v>
      </c>
      <c r="J14" s="11">
        <f>J15</f>
        <v>1573000</v>
      </c>
      <c r="K14" s="11">
        <f>I14-J14</f>
        <v>245302</v>
      </c>
      <c r="L14" s="11">
        <f>L15</f>
        <v>1737436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39866</v>
      </c>
      <c r="E15" s="11">
        <f>E16</f>
        <v>29866</v>
      </c>
      <c r="F15" s="11">
        <f>F16</f>
        <v>2381816</v>
      </c>
      <c r="G15" s="11">
        <f>G16</f>
        <v>1818302</v>
      </c>
      <c r="H15" s="11">
        <f>H16</f>
        <v>1818302</v>
      </c>
      <c r="I15" s="11">
        <f>I16</f>
        <v>1818302</v>
      </c>
      <c r="J15" s="11">
        <f>J16</f>
        <v>1573000</v>
      </c>
      <c r="K15" s="11">
        <f>I15-J15</f>
        <v>245302</v>
      </c>
      <c r="L15" s="11">
        <f>L16</f>
        <v>1737436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39866</v>
      </c>
      <c r="E16" s="11">
        <v>29866</v>
      </c>
      <c r="F16" s="11">
        <v>2381816</v>
      </c>
      <c r="G16" s="11">
        <v>1818302</v>
      </c>
      <c r="H16" s="11">
        <v>1818302</v>
      </c>
      <c r="I16" s="11">
        <v>1818302</v>
      </c>
      <c r="J16" s="11">
        <v>1573000</v>
      </c>
      <c r="K16" s="11">
        <f>I16-J16</f>
        <v>245302</v>
      </c>
      <c r="L16" s="11">
        <v>1737436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+D18</f>
        <v>0</v>
      </c>
      <c r="E17" s="11">
        <f>+E18</f>
        <v>0</v>
      </c>
      <c r="F17" s="11">
        <f>+F18</f>
        <v>0</v>
      </c>
      <c r="G17" s="11">
        <f>+G18</f>
        <v>0</v>
      </c>
      <c r="H17" s="11">
        <f>+H18</f>
        <v>0</v>
      </c>
      <c r="I17" s="11">
        <f>+I18</f>
        <v>0</v>
      </c>
      <c r="J17" s="11">
        <f>+J18</f>
        <v>0</v>
      </c>
      <c r="K17" s="11">
        <f>I17-J17</f>
        <v>0</v>
      </c>
      <c r="L17" s="11">
        <f>+L18</f>
        <v>5</v>
      </c>
    </row>
    <row r="18" spans="1:12" s="6" customFormat="1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f>I18-J18</f>
        <v>0</v>
      </c>
      <c r="L18" s="11">
        <v>5</v>
      </c>
    </row>
    <row r="19" spans="1:12" s="6" customFormat="1" ht="22.5" x14ac:dyDescent="0.25">
      <c r="A19" s="10" t="s">
        <v>39</v>
      </c>
      <c r="B19" s="10" t="s">
        <v>40</v>
      </c>
      <c r="C19" s="10" t="s">
        <v>41</v>
      </c>
      <c r="D19" s="11">
        <f>+D20</f>
        <v>0</v>
      </c>
      <c r="E19" s="11">
        <f>+E20</f>
        <v>0</v>
      </c>
      <c r="F19" s="11">
        <f>+F20</f>
        <v>45410</v>
      </c>
      <c r="G19" s="11">
        <f>+G20</f>
        <v>21260</v>
      </c>
      <c r="H19" s="11">
        <f>+H20</f>
        <v>21260</v>
      </c>
      <c r="I19" s="11">
        <f>+I20</f>
        <v>21260</v>
      </c>
      <c r="J19" s="11">
        <f>+J20</f>
        <v>0</v>
      </c>
      <c r="K19" s="11">
        <f>I19-J19</f>
        <v>21260</v>
      </c>
      <c r="L19" s="11">
        <f>+L20</f>
        <v>7101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+D21</f>
        <v>0</v>
      </c>
      <c r="E20" s="11">
        <f>+E21</f>
        <v>0</v>
      </c>
      <c r="F20" s="11">
        <f>+F21</f>
        <v>45410</v>
      </c>
      <c r="G20" s="11">
        <f>+G21</f>
        <v>21260</v>
      </c>
      <c r="H20" s="11">
        <f>+H21</f>
        <v>21260</v>
      </c>
      <c r="I20" s="11">
        <f>+I21</f>
        <v>21260</v>
      </c>
      <c r="J20" s="11">
        <f>+J21</f>
        <v>0</v>
      </c>
      <c r="K20" s="11">
        <f>I20-J20</f>
        <v>21260</v>
      </c>
      <c r="L20" s="11">
        <f>+L21</f>
        <v>7101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v>0</v>
      </c>
      <c r="E21" s="11">
        <v>0</v>
      </c>
      <c r="F21" s="11">
        <v>45410</v>
      </c>
      <c r="G21" s="11">
        <v>21260</v>
      </c>
      <c r="H21" s="11">
        <v>21260</v>
      </c>
      <c r="I21" s="11">
        <v>21260</v>
      </c>
      <c r="J21" s="11">
        <v>0</v>
      </c>
      <c r="K21" s="11">
        <f>I21-J21</f>
        <v>21260</v>
      </c>
      <c r="L21" s="11">
        <v>7101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f>D23+D29+D35</f>
        <v>475620</v>
      </c>
      <c r="E22" s="11">
        <f>E23+E29+E35</f>
        <v>475620</v>
      </c>
      <c r="F22" s="11">
        <f>F23+F29+F35</f>
        <v>2511220</v>
      </c>
      <c r="G22" s="11">
        <f>G23+G29+G35</f>
        <v>2095370</v>
      </c>
      <c r="H22" s="11">
        <f>H23+H29+H35</f>
        <v>2095370</v>
      </c>
      <c r="I22" s="11">
        <f>I23+I29+I35</f>
        <v>2095370</v>
      </c>
      <c r="J22" s="11">
        <f>J23+J29+J35</f>
        <v>1856945</v>
      </c>
      <c r="K22" s="11">
        <f>I22-J22</f>
        <v>238425</v>
      </c>
      <c r="L22" s="11">
        <f>L23+L29+L35</f>
        <v>1566190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f>D24+D27</f>
        <v>475620</v>
      </c>
      <c r="E23" s="11">
        <f>E24+E27</f>
        <v>475620</v>
      </c>
      <c r="F23" s="11">
        <f>F24+F27</f>
        <v>785620</v>
      </c>
      <c r="G23" s="11">
        <f>G24+G27</f>
        <v>746720</v>
      </c>
      <c r="H23" s="11">
        <f>H24+H27</f>
        <v>746720</v>
      </c>
      <c r="I23" s="11">
        <f>I24+I27</f>
        <v>746720</v>
      </c>
      <c r="J23" s="11">
        <f>J24+J27</f>
        <v>523485</v>
      </c>
      <c r="K23" s="11">
        <f>I23-J23</f>
        <v>223235</v>
      </c>
      <c r="L23" s="11">
        <f>L24+L27</f>
        <v>181282</v>
      </c>
    </row>
    <row r="24" spans="1:12" s="6" customFormat="1" ht="22.5" x14ac:dyDescent="0.25">
      <c r="A24" s="10" t="s">
        <v>54</v>
      </c>
      <c r="B24" s="10" t="s">
        <v>55</v>
      </c>
      <c r="C24" s="10" t="s">
        <v>56</v>
      </c>
      <c r="D24" s="11">
        <f>D25+D26</f>
        <v>475620</v>
      </c>
      <c r="E24" s="11">
        <f>E25+E26</f>
        <v>475620</v>
      </c>
      <c r="F24" s="11">
        <f>F25+F26</f>
        <v>535620</v>
      </c>
      <c r="G24" s="11">
        <f>G25+G26</f>
        <v>515620</v>
      </c>
      <c r="H24" s="11">
        <f>H25+H26</f>
        <v>515620</v>
      </c>
      <c r="I24" s="11">
        <f>I25+I26</f>
        <v>515620</v>
      </c>
      <c r="J24" s="11">
        <f>J25+J26</f>
        <v>374211</v>
      </c>
      <c r="K24" s="11">
        <f>I24-J24</f>
        <v>141409</v>
      </c>
      <c r="L24" s="11">
        <f>L25+L26</f>
        <v>45711</v>
      </c>
    </row>
    <row r="25" spans="1:12" s="6" customFormat="1" x14ac:dyDescent="0.25">
      <c r="A25" s="10" t="s">
        <v>57</v>
      </c>
      <c r="B25" s="10" t="s">
        <v>58</v>
      </c>
      <c r="C25" s="10" t="s">
        <v>59</v>
      </c>
      <c r="D25" s="11">
        <v>475620</v>
      </c>
      <c r="E25" s="11">
        <v>475620</v>
      </c>
      <c r="F25" s="11">
        <v>535620</v>
      </c>
      <c r="G25" s="11">
        <v>515620</v>
      </c>
      <c r="H25" s="11">
        <v>515620</v>
      </c>
      <c r="I25" s="11">
        <v>515620</v>
      </c>
      <c r="J25" s="11">
        <v>374211</v>
      </c>
      <c r="K25" s="11">
        <f>I25-J25</f>
        <v>141409</v>
      </c>
      <c r="L25" s="11">
        <v>45000</v>
      </c>
    </row>
    <row r="26" spans="1:12" s="6" customFormat="1" x14ac:dyDescent="0.25">
      <c r="A26" s="10" t="s">
        <v>60</v>
      </c>
      <c r="B26" s="10" t="s">
        <v>61</v>
      </c>
      <c r="C26" s="10" t="s">
        <v>62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f>I26-J26</f>
        <v>0</v>
      </c>
      <c r="L26" s="11">
        <v>711</v>
      </c>
    </row>
    <row r="27" spans="1:12" s="6" customFormat="1" ht="22.5" x14ac:dyDescent="0.25">
      <c r="A27" s="10" t="s">
        <v>63</v>
      </c>
      <c r="B27" s="10" t="s">
        <v>64</v>
      </c>
      <c r="C27" s="10" t="s">
        <v>65</v>
      </c>
      <c r="D27" s="11">
        <f>D28</f>
        <v>0</v>
      </c>
      <c r="E27" s="11">
        <f>E28</f>
        <v>0</v>
      </c>
      <c r="F27" s="11">
        <f>F28</f>
        <v>250000</v>
      </c>
      <c r="G27" s="11">
        <f>G28</f>
        <v>231100</v>
      </c>
      <c r="H27" s="11">
        <f>H28</f>
        <v>231100</v>
      </c>
      <c r="I27" s="11">
        <f>I28</f>
        <v>231100</v>
      </c>
      <c r="J27" s="11">
        <f>J28</f>
        <v>149274</v>
      </c>
      <c r="K27" s="11">
        <f>I27-J27</f>
        <v>81826</v>
      </c>
      <c r="L27" s="11">
        <f>L28</f>
        <v>135571</v>
      </c>
    </row>
    <row r="28" spans="1:12" s="6" customFormat="1" x14ac:dyDescent="0.25">
      <c r="A28" s="10" t="s">
        <v>66</v>
      </c>
      <c r="B28" s="10" t="s">
        <v>67</v>
      </c>
      <c r="C28" s="10" t="s">
        <v>68</v>
      </c>
      <c r="D28" s="11">
        <v>0</v>
      </c>
      <c r="E28" s="11">
        <v>0</v>
      </c>
      <c r="F28" s="11">
        <v>250000</v>
      </c>
      <c r="G28" s="11">
        <v>231100</v>
      </c>
      <c r="H28" s="11">
        <v>231100</v>
      </c>
      <c r="I28" s="11">
        <v>231100</v>
      </c>
      <c r="J28" s="11">
        <v>149274</v>
      </c>
      <c r="K28" s="11">
        <f>I28-J28</f>
        <v>81826</v>
      </c>
      <c r="L28" s="11">
        <v>135571</v>
      </c>
    </row>
    <row r="29" spans="1:12" s="6" customFormat="1" ht="22.5" x14ac:dyDescent="0.25">
      <c r="A29" s="10" t="s">
        <v>69</v>
      </c>
      <c r="B29" s="10" t="s">
        <v>70</v>
      </c>
      <c r="C29" s="10" t="s">
        <v>71</v>
      </c>
      <c r="D29" s="11">
        <f>D30+D33</f>
        <v>0</v>
      </c>
      <c r="E29" s="11">
        <f>E30+E33</f>
        <v>0</v>
      </c>
      <c r="F29" s="11">
        <f>F30+F33</f>
        <v>250600</v>
      </c>
      <c r="G29" s="11">
        <f>G30+G33</f>
        <v>209950</v>
      </c>
      <c r="H29" s="11">
        <f>H30+H33</f>
        <v>209950</v>
      </c>
      <c r="I29" s="11">
        <f>I30+I33</f>
        <v>209950</v>
      </c>
      <c r="J29" s="11">
        <f>J30+J33</f>
        <v>206174</v>
      </c>
      <c r="K29" s="11">
        <f>I29-J29</f>
        <v>3776</v>
      </c>
      <c r="L29" s="11">
        <f>L30+L33</f>
        <v>211453</v>
      </c>
    </row>
    <row r="30" spans="1:12" s="6" customFormat="1" ht="22.5" x14ac:dyDescent="0.25">
      <c r="A30" s="10" t="s">
        <v>72</v>
      </c>
      <c r="B30" s="10" t="s">
        <v>73</v>
      </c>
      <c r="C30" s="10" t="s">
        <v>74</v>
      </c>
      <c r="D30" s="11">
        <f>+D31+D32</f>
        <v>0</v>
      </c>
      <c r="E30" s="11">
        <f>+E31+E32</f>
        <v>0</v>
      </c>
      <c r="F30" s="11">
        <f>+F31+F32</f>
        <v>177600</v>
      </c>
      <c r="G30" s="11">
        <f>+G31+G32</f>
        <v>161950</v>
      </c>
      <c r="H30" s="11">
        <f>+H31+H32</f>
        <v>161950</v>
      </c>
      <c r="I30" s="11">
        <f>+I31+I32</f>
        <v>161950</v>
      </c>
      <c r="J30" s="11">
        <f>+J31+J32</f>
        <v>161728</v>
      </c>
      <c r="K30" s="11">
        <f>I30-J30</f>
        <v>222</v>
      </c>
      <c r="L30" s="11">
        <f>+L31+L32</f>
        <v>171445</v>
      </c>
    </row>
    <row r="31" spans="1:12" s="6" customFormat="1" x14ac:dyDescent="0.25">
      <c r="A31" s="10" t="s">
        <v>75</v>
      </c>
      <c r="B31" s="10" t="s">
        <v>76</v>
      </c>
      <c r="C31" s="10" t="s">
        <v>77</v>
      </c>
      <c r="D31" s="11">
        <v>0</v>
      </c>
      <c r="E31" s="11">
        <v>0</v>
      </c>
      <c r="F31" s="11">
        <v>177600</v>
      </c>
      <c r="G31" s="11">
        <v>161950</v>
      </c>
      <c r="H31" s="11">
        <v>161950</v>
      </c>
      <c r="I31" s="11">
        <v>161950</v>
      </c>
      <c r="J31" s="11">
        <v>161728</v>
      </c>
      <c r="K31" s="11">
        <f>I31-J31</f>
        <v>222</v>
      </c>
      <c r="L31" s="11">
        <v>168451</v>
      </c>
    </row>
    <row r="32" spans="1:12" s="6" customFormat="1" ht="22.5" x14ac:dyDescent="0.25">
      <c r="A32" s="10" t="s">
        <v>78</v>
      </c>
      <c r="B32" s="10" t="s">
        <v>79</v>
      </c>
      <c r="C32" s="10" t="s">
        <v>80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f>I32-J32</f>
        <v>0</v>
      </c>
      <c r="L32" s="11">
        <v>2994</v>
      </c>
    </row>
    <row r="33" spans="1:12" s="6" customFormat="1" ht="22.5" x14ac:dyDescent="0.25">
      <c r="A33" s="10" t="s">
        <v>81</v>
      </c>
      <c r="B33" s="10" t="s">
        <v>82</v>
      </c>
      <c r="C33" s="10" t="s">
        <v>83</v>
      </c>
      <c r="D33" s="11">
        <f>D34</f>
        <v>0</v>
      </c>
      <c r="E33" s="11">
        <f>E34</f>
        <v>0</v>
      </c>
      <c r="F33" s="11">
        <f>F34</f>
        <v>73000</v>
      </c>
      <c r="G33" s="11">
        <f>G34</f>
        <v>48000</v>
      </c>
      <c r="H33" s="11">
        <f>H34</f>
        <v>48000</v>
      </c>
      <c r="I33" s="11">
        <f>I34</f>
        <v>48000</v>
      </c>
      <c r="J33" s="11">
        <f>J34</f>
        <v>44446</v>
      </c>
      <c r="K33" s="11">
        <f>I33-J33</f>
        <v>3554</v>
      </c>
      <c r="L33" s="11">
        <f>L34</f>
        <v>40008</v>
      </c>
    </row>
    <row r="34" spans="1:12" s="6" customFormat="1" x14ac:dyDescent="0.25">
      <c r="A34" s="10" t="s">
        <v>84</v>
      </c>
      <c r="B34" s="10" t="s">
        <v>85</v>
      </c>
      <c r="C34" s="10" t="s">
        <v>86</v>
      </c>
      <c r="D34" s="11">
        <v>0</v>
      </c>
      <c r="E34" s="11">
        <v>0</v>
      </c>
      <c r="F34" s="11">
        <v>73000</v>
      </c>
      <c r="G34" s="11">
        <v>48000</v>
      </c>
      <c r="H34" s="11">
        <v>48000</v>
      </c>
      <c r="I34" s="11">
        <v>48000</v>
      </c>
      <c r="J34" s="11">
        <v>44446</v>
      </c>
      <c r="K34" s="11">
        <f>I34-J34</f>
        <v>3554</v>
      </c>
      <c r="L34" s="11">
        <v>40008</v>
      </c>
    </row>
    <row r="35" spans="1:12" s="6" customFormat="1" ht="33" x14ac:dyDescent="0.25">
      <c r="A35" s="10" t="s">
        <v>87</v>
      </c>
      <c r="B35" s="10" t="s">
        <v>88</v>
      </c>
      <c r="C35" s="10" t="s">
        <v>89</v>
      </c>
      <c r="D35" s="11">
        <f>+D36+D38</f>
        <v>0</v>
      </c>
      <c r="E35" s="11">
        <f>+E36+E38</f>
        <v>0</v>
      </c>
      <c r="F35" s="11">
        <f>+F36+F38</f>
        <v>1475000</v>
      </c>
      <c r="G35" s="11">
        <f>+G36+G38</f>
        <v>1138700</v>
      </c>
      <c r="H35" s="11">
        <f>+H36+H38</f>
        <v>1138700</v>
      </c>
      <c r="I35" s="11">
        <f>+I36+I38</f>
        <v>1138700</v>
      </c>
      <c r="J35" s="11">
        <f>+J36+J38</f>
        <v>1127286</v>
      </c>
      <c r="K35" s="11">
        <f>I35-J35</f>
        <v>11414</v>
      </c>
      <c r="L35" s="11">
        <f>+L36+L38</f>
        <v>1173455</v>
      </c>
    </row>
    <row r="36" spans="1:12" s="6" customFormat="1" ht="22.5" x14ac:dyDescent="0.25">
      <c r="A36" s="10" t="s">
        <v>90</v>
      </c>
      <c r="B36" s="10" t="s">
        <v>91</v>
      </c>
      <c r="C36" s="10" t="s">
        <v>92</v>
      </c>
      <c r="D36" s="11">
        <f>D37</f>
        <v>0</v>
      </c>
      <c r="E36" s="11">
        <f>E37</f>
        <v>0</v>
      </c>
      <c r="F36" s="11">
        <f>F37</f>
        <v>1402000</v>
      </c>
      <c r="G36" s="11">
        <f>G37</f>
        <v>1138700</v>
      </c>
      <c r="H36" s="11">
        <f>H37</f>
        <v>1138700</v>
      </c>
      <c r="I36" s="11">
        <f>I37</f>
        <v>1138700</v>
      </c>
      <c r="J36" s="11">
        <f>J37</f>
        <v>1127286</v>
      </c>
      <c r="K36" s="11">
        <f>I36-J36</f>
        <v>11414</v>
      </c>
      <c r="L36" s="11">
        <f>L37</f>
        <v>1173455</v>
      </c>
    </row>
    <row r="37" spans="1:12" s="6" customFormat="1" x14ac:dyDescent="0.25">
      <c r="A37" s="10" t="s">
        <v>93</v>
      </c>
      <c r="B37" s="10" t="s">
        <v>94</v>
      </c>
      <c r="C37" s="10" t="s">
        <v>95</v>
      </c>
      <c r="D37" s="11">
        <v>0</v>
      </c>
      <c r="E37" s="11">
        <v>0</v>
      </c>
      <c r="F37" s="11">
        <v>1402000</v>
      </c>
      <c r="G37" s="11">
        <v>1138700</v>
      </c>
      <c r="H37" s="11">
        <v>1138700</v>
      </c>
      <c r="I37" s="11">
        <v>1138700</v>
      </c>
      <c r="J37" s="11">
        <v>1127286</v>
      </c>
      <c r="K37" s="11">
        <f>I37-J37</f>
        <v>11414</v>
      </c>
      <c r="L37" s="11">
        <v>1173455</v>
      </c>
    </row>
    <row r="38" spans="1:12" s="6" customFormat="1" ht="22.5" x14ac:dyDescent="0.25">
      <c r="A38" s="10" t="s">
        <v>96</v>
      </c>
      <c r="B38" s="10" t="s">
        <v>97</v>
      </c>
      <c r="C38" s="10" t="s">
        <v>98</v>
      </c>
      <c r="D38" s="11">
        <f>D39</f>
        <v>0</v>
      </c>
      <c r="E38" s="11">
        <f>E39</f>
        <v>0</v>
      </c>
      <c r="F38" s="11">
        <f>F39</f>
        <v>73000</v>
      </c>
      <c r="G38" s="11">
        <f>G39</f>
        <v>0</v>
      </c>
      <c r="H38" s="11">
        <f>H39</f>
        <v>0</v>
      </c>
      <c r="I38" s="11">
        <f>I39</f>
        <v>0</v>
      </c>
      <c r="J38" s="11">
        <f>J39</f>
        <v>0</v>
      </c>
      <c r="K38" s="11">
        <f>I38-J38</f>
        <v>0</v>
      </c>
      <c r="L38" s="11">
        <f>L39</f>
        <v>0</v>
      </c>
    </row>
    <row r="39" spans="1:12" s="6" customFormat="1" x14ac:dyDescent="0.25">
      <c r="A39" s="10" t="s">
        <v>99</v>
      </c>
      <c r="B39" s="10" t="s">
        <v>100</v>
      </c>
      <c r="C39" s="10" t="s">
        <v>101</v>
      </c>
      <c r="D39" s="11">
        <v>0</v>
      </c>
      <c r="E39" s="11">
        <v>0</v>
      </c>
      <c r="F39" s="11">
        <v>73000</v>
      </c>
      <c r="G39" s="11">
        <v>0</v>
      </c>
      <c r="H39" s="11">
        <v>0</v>
      </c>
      <c r="I39" s="11">
        <v>0</v>
      </c>
      <c r="J39" s="11">
        <v>0</v>
      </c>
      <c r="K39" s="11">
        <f>I39-J39</f>
        <v>0</v>
      </c>
      <c r="L39" s="11">
        <v>0</v>
      </c>
    </row>
    <row r="40" spans="1:12" s="6" customFormat="1" ht="33" x14ac:dyDescent="0.25">
      <c r="A40" s="10" t="s">
        <v>102</v>
      </c>
      <c r="B40" s="10" t="s">
        <v>103</v>
      </c>
      <c r="C40" s="10" t="s">
        <v>104</v>
      </c>
      <c r="D40" s="11">
        <f>D41</f>
        <v>210394</v>
      </c>
      <c r="E40" s="11">
        <f>E41</f>
        <v>210394</v>
      </c>
      <c r="F40" s="11">
        <f>F41</f>
        <v>666319</v>
      </c>
      <c r="G40" s="11">
        <f>G41</f>
        <v>557919</v>
      </c>
      <c r="H40" s="11">
        <f>H41</f>
        <v>557919</v>
      </c>
      <c r="I40" s="11">
        <f>I41</f>
        <v>557919</v>
      </c>
      <c r="J40" s="11">
        <f>J41</f>
        <v>492870</v>
      </c>
      <c r="K40" s="11">
        <f>I40-J40</f>
        <v>65049</v>
      </c>
      <c r="L40" s="11">
        <f>L41</f>
        <v>212050</v>
      </c>
    </row>
    <row r="41" spans="1:12" s="6" customFormat="1" ht="22.5" x14ac:dyDescent="0.25">
      <c r="A41" s="10" t="s">
        <v>105</v>
      </c>
      <c r="B41" s="10" t="s">
        <v>106</v>
      </c>
      <c r="C41" s="10" t="s">
        <v>107</v>
      </c>
      <c r="D41" s="11">
        <f>+D42+D43</f>
        <v>210394</v>
      </c>
      <c r="E41" s="11">
        <f>+E42+E43</f>
        <v>210394</v>
      </c>
      <c r="F41" s="11">
        <f>+F42+F43</f>
        <v>666319</v>
      </c>
      <c r="G41" s="11">
        <f>+G42+G43</f>
        <v>557919</v>
      </c>
      <c r="H41" s="11">
        <f>+H42+H43</f>
        <v>557919</v>
      </c>
      <c r="I41" s="11">
        <f>+I42+I43</f>
        <v>557919</v>
      </c>
      <c r="J41" s="11">
        <f>+J42+J43</f>
        <v>492870</v>
      </c>
      <c r="K41" s="11">
        <f>I41-J41</f>
        <v>65049</v>
      </c>
      <c r="L41" s="11">
        <f>+L42+L43</f>
        <v>212050</v>
      </c>
    </row>
    <row r="42" spans="1:12" s="6" customFormat="1" x14ac:dyDescent="0.25">
      <c r="A42" s="10" t="s">
        <v>108</v>
      </c>
      <c r="B42" s="10" t="s">
        <v>109</v>
      </c>
      <c r="C42" s="10" t="s">
        <v>110</v>
      </c>
      <c r="D42" s="11">
        <v>0</v>
      </c>
      <c r="E42" s="11">
        <v>0</v>
      </c>
      <c r="F42" s="11">
        <v>138000</v>
      </c>
      <c r="G42" s="11">
        <v>103300</v>
      </c>
      <c r="H42" s="11">
        <v>103300</v>
      </c>
      <c r="I42" s="11">
        <v>103300</v>
      </c>
      <c r="J42" s="11">
        <v>98997</v>
      </c>
      <c r="K42" s="11">
        <f>I42-J42</f>
        <v>4303</v>
      </c>
      <c r="L42" s="11">
        <v>85178</v>
      </c>
    </row>
    <row r="43" spans="1:12" s="6" customFormat="1" ht="22.5" x14ac:dyDescent="0.25">
      <c r="A43" s="10" t="s">
        <v>111</v>
      </c>
      <c r="B43" s="10" t="s">
        <v>112</v>
      </c>
      <c r="C43" s="10" t="s">
        <v>113</v>
      </c>
      <c r="D43" s="11">
        <v>210394</v>
      </c>
      <c r="E43" s="11">
        <v>210394</v>
      </c>
      <c r="F43" s="11">
        <v>528319</v>
      </c>
      <c r="G43" s="11">
        <v>454619</v>
      </c>
      <c r="H43" s="11">
        <v>454619</v>
      </c>
      <c r="I43" s="11">
        <v>454619</v>
      </c>
      <c r="J43" s="11">
        <v>393873</v>
      </c>
      <c r="K43" s="11">
        <f>I43-J43</f>
        <v>60746</v>
      </c>
      <c r="L43" s="11">
        <v>126872</v>
      </c>
    </row>
    <row r="44" spans="1:12" s="6" customFormat="1" ht="22.5" x14ac:dyDescent="0.25">
      <c r="A44" s="10" t="s">
        <v>114</v>
      </c>
      <c r="B44" s="10" t="s">
        <v>115</v>
      </c>
      <c r="C44" s="10" t="s">
        <v>116</v>
      </c>
      <c r="D44" s="11">
        <f>+D45</f>
        <v>188900</v>
      </c>
      <c r="E44" s="11">
        <f>+E45</f>
        <v>73900</v>
      </c>
      <c r="F44" s="11">
        <f>+F45</f>
        <v>550950</v>
      </c>
      <c r="G44" s="11">
        <f>+G45</f>
        <v>435950</v>
      </c>
      <c r="H44" s="11">
        <f>+H45</f>
        <v>435950</v>
      </c>
      <c r="I44" s="11">
        <f>+I45</f>
        <v>435950</v>
      </c>
      <c r="J44" s="11">
        <f>+J45</f>
        <v>404404</v>
      </c>
      <c r="K44" s="11">
        <f>I44-J44</f>
        <v>31546</v>
      </c>
      <c r="L44" s="11">
        <f>+L45</f>
        <v>895232</v>
      </c>
    </row>
    <row r="45" spans="1:12" s="6" customFormat="1" ht="22.5" x14ac:dyDescent="0.25">
      <c r="A45" s="10" t="s">
        <v>117</v>
      </c>
      <c r="B45" s="10" t="s">
        <v>118</v>
      </c>
      <c r="C45" s="10" t="s">
        <v>119</v>
      </c>
      <c r="D45" s="11">
        <f>D46</f>
        <v>188900</v>
      </c>
      <c r="E45" s="11">
        <f>E46</f>
        <v>73900</v>
      </c>
      <c r="F45" s="11">
        <f>F46</f>
        <v>550950</v>
      </c>
      <c r="G45" s="11">
        <f>G46</f>
        <v>435950</v>
      </c>
      <c r="H45" s="11">
        <f>H46</f>
        <v>435950</v>
      </c>
      <c r="I45" s="11">
        <f>I46</f>
        <v>435950</v>
      </c>
      <c r="J45" s="11">
        <f>J46</f>
        <v>404404</v>
      </c>
      <c r="K45" s="11">
        <f>I45-J45</f>
        <v>31546</v>
      </c>
      <c r="L45" s="11">
        <f>L46</f>
        <v>895232</v>
      </c>
    </row>
    <row r="46" spans="1:12" s="6" customFormat="1" ht="22.5" x14ac:dyDescent="0.25">
      <c r="A46" s="10" t="s">
        <v>120</v>
      </c>
      <c r="B46" s="10" t="s">
        <v>121</v>
      </c>
      <c r="C46" s="10" t="s">
        <v>122</v>
      </c>
      <c r="D46" s="11">
        <f>D47</f>
        <v>188900</v>
      </c>
      <c r="E46" s="11">
        <f>E47</f>
        <v>73900</v>
      </c>
      <c r="F46" s="11">
        <f>F47</f>
        <v>550950</v>
      </c>
      <c r="G46" s="11">
        <f>G47</f>
        <v>435950</v>
      </c>
      <c r="H46" s="11">
        <f>H47</f>
        <v>435950</v>
      </c>
      <c r="I46" s="11">
        <f>I47</f>
        <v>435950</v>
      </c>
      <c r="J46" s="11">
        <f>J47</f>
        <v>404404</v>
      </c>
      <c r="K46" s="11">
        <f>I46-J46</f>
        <v>31546</v>
      </c>
      <c r="L46" s="11">
        <f>L47</f>
        <v>895232</v>
      </c>
    </row>
    <row r="47" spans="1:12" s="6" customFormat="1" x14ac:dyDescent="0.25">
      <c r="A47" s="10" t="s">
        <v>123</v>
      </c>
      <c r="B47" s="10" t="s">
        <v>124</v>
      </c>
      <c r="C47" s="10" t="s">
        <v>125</v>
      </c>
      <c r="D47" s="11">
        <v>188900</v>
      </c>
      <c r="E47" s="11">
        <v>73900</v>
      </c>
      <c r="F47" s="11">
        <v>550950</v>
      </c>
      <c r="G47" s="11">
        <v>435950</v>
      </c>
      <c r="H47" s="11">
        <v>435950</v>
      </c>
      <c r="I47" s="11">
        <v>435950</v>
      </c>
      <c r="J47" s="11">
        <v>404404</v>
      </c>
      <c r="K47" s="11">
        <f>I47-J47</f>
        <v>31546</v>
      </c>
      <c r="L47" s="11">
        <v>895232</v>
      </c>
    </row>
    <row r="48" spans="1:12" s="6" customFormat="1" x14ac:dyDescent="0.25">
      <c r="A48" s="10" t="s">
        <v>126</v>
      </c>
      <c r="B48" s="10" t="s">
        <v>127</v>
      </c>
      <c r="C48" s="10" t="s">
        <v>128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285993</v>
      </c>
      <c r="K48" s="11">
        <f>I48-J48</f>
        <v>-285993</v>
      </c>
      <c r="L48" s="11">
        <v>0</v>
      </c>
    </row>
    <row r="49" spans="1:12" s="6" customFormat="1" x14ac:dyDescent="0.25">
      <c r="A49" s="10" t="s">
        <v>129</v>
      </c>
      <c r="B49" s="10" t="s">
        <v>130</v>
      </c>
      <c r="C49" s="10" t="s">
        <v>131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285993</v>
      </c>
      <c r="K49" s="11">
        <f>I49-J49</f>
        <v>-285993</v>
      </c>
      <c r="L49" s="11">
        <v>0</v>
      </c>
    </row>
    <row r="50" spans="1:12" s="6" customFormat="1" x14ac:dyDescent="0.25">
      <c r="A50" s="10" t="s">
        <v>132</v>
      </c>
      <c r="B50" s="10" t="s">
        <v>133</v>
      </c>
      <c r="C50" s="10" t="s">
        <v>134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295994</v>
      </c>
      <c r="K50" s="11">
        <f>I50-J50</f>
        <v>-295994</v>
      </c>
      <c r="L50" s="11">
        <v>0</v>
      </c>
    </row>
    <row r="51" spans="1:12" s="6" customFormat="1" x14ac:dyDescent="0.25">
      <c r="A51" s="10" t="s">
        <v>135</v>
      </c>
      <c r="B51" s="10" t="s">
        <v>136</v>
      </c>
      <c r="C51" s="10" t="s">
        <v>137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-10001</v>
      </c>
      <c r="K51" s="11">
        <f>I51-J51</f>
        <v>10001</v>
      </c>
      <c r="L51" s="11">
        <v>0</v>
      </c>
    </row>
    <row r="52" spans="1:12" s="6" customFormat="1" x14ac:dyDescent="0.25">
      <c r="A52" s="8"/>
      <c r="B52" s="8"/>
      <c r="C52" s="8"/>
      <c r="D52" s="9"/>
      <c r="E52" s="9"/>
      <c r="F52" s="9"/>
      <c r="G52" s="9"/>
      <c r="H52" s="9"/>
      <c r="I52" s="9"/>
      <c r="J52" s="9"/>
      <c r="K52" s="9"/>
      <c r="L52" s="9"/>
    </row>
    <row r="53" spans="1:12" x14ac:dyDescent="0.25">
      <c r="A53" s="13" t="s">
        <v>138</v>
      </c>
      <c r="B53" s="13"/>
      <c r="C53" s="13"/>
      <c r="D53" s="13"/>
      <c r="E53" s="13" t="s">
        <v>140</v>
      </c>
      <c r="F53" s="13"/>
      <c r="G53" s="13"/>
      <c r="H53" s="13"/>
      <c r="I53" s="13" t="s">
        <v>141</v>
      </c>
      <c r="J53" s="13"/>
      <c r="K53" s="13"/>
      <c r="L53" s="13"/>
    </row>
    <row r="54" spans="1:12" x14ac:dyDescent="0.25">
      <c r="A54" s="3" t="s">
        <v>139</v>
      </c>
      <c r="B54" s="3"/>
      <c r="C54" s="3"/>
      <c r="D54" s="3"/>
      <c r="E54" s="3" t="s">
        <v>140</v>
      </c>
      <c r="F54" s="3"/>
      <c r="G54" s="3"/>
      <c r="H54" s="3"/>
      <c r="I54" s="3" t="s">
        <v>142</v>
      </c>
      <c r="J54" s="3"/>
      <c r="K54" s="3"/>
      <c r="L54" s="3"/>
    </row>
    <row r="105" spans="1:20" x14ac:dyDescent="0.25">
      <c r="A105" s="12"/>
      <c r="B105" s="12"/>
      <c r="C105" s="12"/>
      <c r="D105" s="12"/>
      <c r="I105" s="12"/>
      <c r="J105" s="12"/>
      <c r="K105" s="12"/>
      <c r="L105" s="12"/>
      <c r="Q105" s="12"/>
      <c r="R105" s="12"/>
      <c r="S105" s="12"/>
      <c r="T105" s="12"/>
    </row>
  </sheetData>
  <mergeCells count="24">
    <mergeCell ref="K6:K10"/>
    <mergeCell ref="L6:L10"/>
    <mergeCell ref="A53:D53"/>
    <mergeCell ref="A54:D54"/>
    <mergeCell ref="E53:H53"/>
    <mergeCell ref="E54:H54"/>
    <mergeCell ref="I53:L53"/>
    <mergeCell ref="I54:L54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2021-12-06T09:30:02Z</dcterms:created>
  <dcterms:modified xsi:type="dcterms:W3CDTF">2021-12-06T09:30:08Z</dcterms:modified>
</cp:coreProperties>
</file>