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H32" i="1" s="1"/>
  <c r="I33" i="1"/>
  <c r="I32" i="1" s="1"/>
  <c r="J33" i="1"/>
  <c r="F34" i="1"/>
  <c r="K34" i="1" s="1"/>
  <c r="F35" i="1"/>
  <c r="K35" i="1"/>
  <c r="F36" i="1"/>
  <c r="K36" i="1"/>
  <c r="I37" i="1"/>
  <c r="D38" i="1"/>
  <c r="D37" i="1" s="1"/>
  <c r="E38" i="1"/>
  <c r="E37" i="1" s="1"/>
  <c r="F38" i="1"/>
  <c r="G38" i="1"/>
  <c r="G37" i="1" s="1"/>
  <c r="F37" i="1" s="1"/>
  <c r="K37" i="1" s="1"/>
  <c r="H38" i="1"/>
  <c r="H37" i="1" s="1"/>
  <c r="I38" i="1"/>
  <c r="J38" i="1"/>
  <c r="J37" i="1" s="1"/>
  <c r="K38" i="1"/>
  <c r="F39" i="1"/>
  <c r="K39" i="1"/>
  <c r="F40" i="1"/>
  <c r="K40" i="1" s="1"/>
  <c r="D44" i="1"/>
  <c r="D43" i="1" s="1"/>
  <c r="D42" i="1" s="1"/>
  <c r="E44" i="1"/>
  <c r="E43" i="1" s="1"/>
  <c r="E42" i="1" s="1"/>
  <c r="G44" i="1"/>
  <c r="F44" i="1" s="1"/>
  <c r="K44" i="1" s="1"/>
  <c r="H44" i="1"/>
  <c r="H43" i="1" s="1"/>
  <c r="H42" i="1" s="1"/>
  <c r="I44" i="1"/>
  <c r="I43" i="1" s="1"/>
  <c r="I42" i="1" s="1"/>
  <c r="J44" i="1"/>
  <c r="J43" i="1" s="1"/>
  <c r="J42" i="1" s="1"/>
  <c r="F45" i="1"/>
  <c r="K45" i="1"/>
  <c r="D48" i="1"/>
  <c r="D47" i="1" s="1"/>
  <c r="D46" i="1" s="1"/>
  <c r="E48" i="1"/>
  <c r="E47" i="1" s="1"/>
  <c r="G48" i="1"/>
  <c r="F48" i="1" s="1"/>
  <c r="K48" i="1" s="1"/>
  <c r="H48" i="1"/>
  <c r="H47" i="1" s="1"/>
  <c r="I48" i="1"/>
  <c r="I47" i="1" s="1"/>
  <c r="I46" i="1" s="1"/>
  <c r="J48" i="1"/>
  <c r="J47" i="1" s="1"/>
  <c r="J46" i="1" s="1"/>
  <c r="F49" i="1"/>
  <c r="K49" i="1"/>
  <c r="D51" i="1"/>
  <c r="D50" i="1" s="1"/>
  <c r="E51" i="1"/>
  <c r="E50" i="1" s="1"/>
  <c r="F51" i="1"/>
  <c r="G51" i="1"/>
  <c r="G50" i="1" s="1"/>
  <c r="H51" i="1"/>
  <c r="H50" i="1" s="1"/>
  <c r="I51" i="1"/>
  <c r="I50" i="1" s="1"/>
  <c r="J51" i="1"/>
  <c r="J50" i="1" s="1"/>
  <c r="K51" i="1"/>
  <c r="F52" i="1"/>
  <c r="K52" i="1"/>
  <c r="F53" i="1"/>
  <c r="K53" i="1" s="1"/>
  <c r="F54" i="1"/>
  <c r="K54" i="1"/>
  <c r="F55" i="1"/>
  <c r="K55" i="1"/>
  <c r="D58" i="1"/>
  <c r="D57" i="1" s="1"/>
  <c r="D56" i="1" s="1"/>
  <c r="E58" i="1"/>
  <c r="E57" i="1" s="1"/>
  <c r="E56" i="1" s="1"/>
  <c r="F58" i="1"/>
  <c r="G58" i="1"/>
  <c r="G57" i="1" s="1"/>
  <c r="H58" i="1"/>
  <c r="H57" i="1" s="1"/>
  <c r="H56" i="1" s="1"/>
  <c r="I58" i="1"/>
  <c r="I57" i="1" s="1"/>
  <c r="I56" i="1" s="1"/>
  <c r="J58" i="1"/>
  <c r="J57" i="1" s="1"/>
  <c r="J56" i="1" s="1"/>
  <c r="K58" i="1"/>
  <c r="F59" i="1"/>
  <c r="K59" i="1"/>
  <c r="F60" i="1"/>
  <c r="K60" i="1" s="1"/>
  <c r="F61" i="1"/>
  <c r="K61" i="1"/>
  <c r="D62" i="1"/>
  <c r="E62" i="1"/>
  <c r="G62" i="1"/>
  <c r="F62" i="1" s="1"/>
  <c r="K62" i="1" s="1"/>
  <c r="H62" i="1"/>
  <c r="I62" i="1"/>
  <c r="J62" i="1"/>
  <c r="F63" i="1"/>
  <c r="K63" i="1"/>
  <c r="F64" i="1"/>
  <c r="K64" i="1"/>
  <c r="D41" i="1" l="1"/>
  <c r="J32" i="1"/>
  <c r="J15" i="1"/>
  <c r="J41" i="1"/>
  <c r="F24" i="1"/>
  <c r="K24" i="1" s="1"/>
  <c r="G23" i="1"/>
  <c r="F23" i="1" s="1"/>
  <c r="K23" i="1" s="1"/>
  <c r="I15" i="1"/>
  <c r="I41" i="1"/>
  <c r="H15" i="1"/>
  <c r="F50" i="1"/>
  <c r="K50" i="1" s="1"/>
  <c r="H46" i="1"/>
  <c r="H41" i="1"/>
  <c r="E32" i="1"/>
  <c r="E15" i="1"/>
  <c r="E14" i="1" s="1"/>
  <c r="F57" i="1"/>
  <c r="K57" i="1" s="1"/>
  <c r="G56" i="1"/>
  <c r="F56" i="1" s="1"/>
  <c r="K56" i="1" s="1"/>
  <c r="E46" i="1"/>
  <c r="E41" i="1"/>
  <c r="D32" i="1"/>
  <c r="D15" i="1"/>
  <c r="D14" i="1" s="1"/>
  <c r="G47" i="1"/>
  <c r="G43" i="1"/>
  <c r="G32" i="1"/>
  <c r="F32" i="1" s="1"/>
  <c r="K32" i="1" s="1"/>
  <c r="G17" i="1"/>
  <c r="F43" i="1" l="1"/>
  <c r="K43" i="1" s="1"/>
  <c r="G42" i="1"/>
  <c r="F17" i="1"/>
  <c r="K17" i="1" s="1"/>
  <c r="G16" i="1"/>
  <c r="I14" i="1"/>
  <c r="J14" i="1"/>
  <c r="D12" i="1"/>
  <c r="D13" i="1"/>
  <c r="E12" i="1"/>
  <c r="E13" i="1"/>
  <c r="F47" i="1"/>
  <c r="K47" i="1" s="1"/>
  <c r="G46" i="1"/>
  <c r="F46" i="1" s="1"/>
  <c r="K46" i="1" s="1"/>
  <c r="H14" i="1"/>
  <c r="J13" i="1" l="1"/>
  <c r="J12" i="1"/>
  <c r="H12" i="1"/>
  <c r="H13" i="1"/>
  <c r="F42" i="1"/>
  <c r="K42" i="1" s="1"/>
  <c r="G41" i="1"/>
  <c r="F41" i="1" s="1"/>
  <c r="K41" i="1" s="1"/>
  <c r="I12" i="1"/>
  <c r="I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<sst xmlns="http://schemas.openxmlformats.org/spreadsheetml/2006/main" count="187" uniqueCount="186">
  <si>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</si>
  <si>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</si>
  <si>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</si>
  <si>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</si>
  <si>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</si>
  <si>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</si>
  <si>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</si>
  <si>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</si>
  <si>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</si>
  <si>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</si>
  <si>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</si>
  <si>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</si>
  <si>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</si>
  <si>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</si>
  <si>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</si>
  <si>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</si>
  <si>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</si>
  <si>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</si>
  <si>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</si>
  <si>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</si>
  <si>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</si>
  <si>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</si>
  <si>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</si>
  <si>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</si>
  <si>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</si>
  <si>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</si>
  <si>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</si>
  <si>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</si>
  <si>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</si>
  <si>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</si>
  <si>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</si>
  <si>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</si>
  <si>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</si>
  <si>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</si>
  <si>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</si>
  <si>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</si>
  <si>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</si>
  <si>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</si>
  <si>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</si>
  <si>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</si>
  <si>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</si>
  <si>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</si>
  <si>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</si>
  <si>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</si>
  <si>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</si>
  <si>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</si>
  <si>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</si>
  <si>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</si>
  <si>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</si>
  <si>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</si>
  <si>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</si>
  <si>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</si>
  <si>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</si>
  <si>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</si>
  <si>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</si>
  <si>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</si>
  <si>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</si>
  <si>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</si>
  <si>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</si>
  <si>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</si>
  <si>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</si>
  <si>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</si>
  <si>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</si>
  <si>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</si>
  <si>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</si>
  <si>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</si>
  <si>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</si>
  <si>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</si>
  <si>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</si>
  <si>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</si>
  <si>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</si>
  <si>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</si>
  <si>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</si>
  <si>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</si>
  <si>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</si>
  <si>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</si>
  <si>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</si>
  <si>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</si>
  <si>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</si>
  <si>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</si>
  <si>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</si>
  <si>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</si>
  <si>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</si>
  <si>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</si>
  <si>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</si>
  <si>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</si>
  <si>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</si>
  <si>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</si>
  <si>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</si>
  <si>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</si>
  <si>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</si>
  <si>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</si>
  <si>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</si>
  <si>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</si>
  <si>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</si>
  <si>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</si>
  <si>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</si>
  <si>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</si>
  <si>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</si>
  <si>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</si>
  <si>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</si>
  <si>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</si>
  <si>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</si>
  <si>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</si>
  <si>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</si>
  <si>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</si>
  <si>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</si>
  <si>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</si>
  <si>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</si>
  <si>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</si>
  <si>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</si>
  <si>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</si>
  <si>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</si>
  <si>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</si>
  <si>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</si>
  <si>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</si>
  <si>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</si>
  <si>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</si>
  <si>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</si>
  <si>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</si>
  <si>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</si>
  <si>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</si>
  <si>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</si>
  <si>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</si>
  <si>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</si>
  <si>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</si>
  <si>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</si>
  <si>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</si>
  <si>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</si>
  <si>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</si>
  <si>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</si>
  <si>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</si>
  <si>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</si>
  <si>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</si>
  <si>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</si>
  <si>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</si>
  <si>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</si>
  <si>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</si>
  <si>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</si>
  <si>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93</t>
  </si>
  <si>
    <t>Sume provenite din finantarea bugetara a anilor precedenti</t>
  </si>
  <si>
    <t>36.02.32</t>
  </si>
  <si>
    <t>95</t>
  </si>
  <si>
    <t>Sume provenite din finantarea bugetara a anilor precedenti, aferente sectiunii de functionare</t>
  </si>
  <si>
    <t>36.02.32.03</t>
  </si>
  <si>
    <t>97</t>
  </si>
  <si>
    <t>Alte venituri</t>
  </si>
  <si>
    <t>36.02.50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</si>
  <si>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</si>
  <si>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</si>
  <si>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</si>
  <si>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</si>
  <si>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</si>
  <si>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</si>
  <si>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</si>
  <si>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</si>
  <si>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</si>
  <si>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</si>
  <si>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</si>
  <si>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</si>
  <si>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</si>
  <si>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</si>
  <si>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</si>
  <si>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129</t>
  </si>
  <si>
    <t>Planuri si  regulamente de urbanism</t>
  </si>
  <si>
    <t>42.02.05</t>
  </si>
  <si>
    <t>157</t>
  </si>
  <si>
    <t>Subventii pentru acordarea ajutorului pentru incalzirea locuintei cu lemne, carbuni, combustibili petrolieri</t>
  </si>
  <si>
    <t>42.02.34</t>
  </si>
  <si>
    <t>181</t>
  </si>
  <si>
    <t>Finantarea programelor nationale de dezvoltare locala</t>
  </si>
  <si>
    <t>42.02.65</t>
  </si>
  <si>
    <t>185</t>
  </si>
  <si>
    <t>Subventii de la alte administratii (cod. 43.02.01+43.02.04+43.02.07+43.02.08+43.02.20+43.02.21)</t>
  </si>
  <si>
    <t>43.02</t>
  </si>
  <si>
    <t>189</t>
  </si>
  <si>
    <t>Subventii primite  de la bugetele consiliilor locale si judetene pentru ajutoare  în situatii de extrema dificultate</t>
  </si>
  <si>
    <t>43.02.08</t>
  </si>
  <si>
    <t>194</t>
  </si>
  <si>
    <t>Sume primite de la bugetul judetului către bugetele locale pentru plata drepturilor de care beneficiează copii cu cerinte educationale speciale integrati in invatamantul de masă</t>
  </si>
  <si>
    <t>43.02.30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</si>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</sst>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D14+D56</f>
        <v>4055130</v>
      </c>
      <c r="E12" s="11">
        <f>E14+E56</f>
        <v>4995843</v>
      </c>
      <c r="F12" s="11">
        <f>G12+H12</f>
        <v>5914724</v>
      </c>
      <c r="G12" s="11">
        <f>G14+G56</f>
        <v>901150</v>
      </c>
      <c r="H12" s="11">
        <f>H14+H56</f>
        <v>5013574</v>
      </c>
      <c r="I12" s="11">
        <f>I14+I56</f>
        <v>4976071</v>
      </c>
      <c r="J12" s="11">
        <f>J14+J56</f>
        <v>0</v>
      </c>
      <c r="K12" s="11">
        <f>F12-I12-J12</f>
        <v>938653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</f>
        <v>848500</v>
      </c>
      <c r="E13" s="11">
        <f>E14-E33</f>
        <v>824500</v>
      </c>
      <c r="F13" s="11">
        <f>G13+H13</f>
        <v>1893687</v>
      </c>
      <c r="G13" s="11">
        <f>G14-G33</f>
        <v>901150</v>
      </c>
      <c r="H13" s="11">
        <f>H14-H33</f>
        <v>992537</v>
      </c>
      <c r="I13" s="11">
        <f>I14-I33</f>
        <v>955034</v>
      </c>
      <c r="J13" s="11">
        <f>J14-J33</f>
        <v>0</v>
      </c>
      <c r="K13" s="11">
        <f>F13-I13-J13</f>
        <v>938653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D15+D41</f>
        <v>4055130</v>
      </c>
      <c r="E14" s="11">
        <f>E15+E41</f>
        <v>4609130</v>
      </c>
      <c r="F14" s="11">
        <f>G14+H14</f>
        <v>5530417</v>
      </c>
      <c r="G14" s="11">
        <f>G15+G41</f>
        <v>901150</v>
      </c>
      <c r="H14" s="11">
        <f>H15+H41</f>
        <v>4629267</v>
      </c>
      <c r="I14" s="11">
        <f>I15+I41</f>
        <v>4591764</v>
      </c>
      <c r="J14" s="11">
        <f>J15+J41</f>
        <v>0</v>
      </c>
      <c r="K14" s="11">
        <f>F14-I14-J14</f>
        <v>938653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</f>
        <v>4014130</v>
      </c>
      <c r="E15" s="11">
        <f>E16+E23+E32</f>
        <v>4568130</v>
      </c>
      <c r="F15" s="11">
        <f>G15+H15</f>
        <v>5249997</v>
      </c>
      <c r="G15" s="11">
        <f>G16+G23+G32</f>
        <v>691994</v>
      </c>
      <c r="H15" s="11">
        <f>H16+H23+H32</f>
        <v>4558003</v>
      </c>
      <c r="I15" s="11">
        <f>I16+I23+I32</f>
        <v>4527600</v>
      </c>
      <c r="J15" s="11">
        <f>J16+J23+J32</f>
        <v>0</v>
      </c>
      <c r="K15" s="11">
        <f>F15-I15-J15</f>
        <v>722397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502000</v>
      </c>
      <c r="E16" s="11">
        <f>+E17</f>
        <v>478000</v>
      </c>
      <c r="F16" s="11">
        <f>G16+H16</f>
        <v>590484</v>
      </c>
      <c r="G16" s="11">
        <f>+G17</f>
        <v>0</v>
      </c>
      <c r="H16" s="11">
        <f>+H17</f>
        <v>590484</v>
      </c>
      <c r="I16" s="11">
        <f>+I17</f>
        <v>590484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502000</v>
      </c>
      <c r="E17" s="11">
        <f>E18+E20</f>
        <v>478000</v>
      </c>
      <c r="F17" s="11">
        <f>G17+H17</f>
        <v>590484</v>
      </c>
      <c r="G17" s="11">
        <f>G18+G20</f>
        <v>0</v>
      </c>
      <c r="H17" s="11">
        <f>H18+H20</f>
        <v>590484</v>
      </c>
      <c r="I17" s="11">
        <f>I18+I20</f>
        <v>590484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4185</v>
      </c>
      <c r="G18" s="11">
        <f>+G19</f>
        <v>0</v>
      </c>
      <c r="H18" s="11">
        <f>+H19</f>
        <v>4185</v>
      </c>
      <c r="I18" s="11">
        <f>+I19</f>
        <v>4185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4185</v>
      </c>
      <c r="G19" s="11">
        <v>0</v>
      </c>
      <c r="H19" s="11">
        <v>4185</v>
      </c>
      <c r="I19" s="11">
        <v>4185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502000</v>
      </c>
      <c r="E20" s="11">
        <f>E21+E22</f>
        <v>478000</v>
      </c>
      <c r="F20" s="11">
        <f>G20+H20</f>
        <v>586299</v>
      </c>
      <c r="G20" s="11">
        <f>G21+G22</f>
        <v>0</v>
      </c>
      <c r="H20" s="11">
        <f>H21+H22</f>
        <v>586299</v>
      </c>
      <c r="I20" s="11">
        <f>I21+I22</f>
        <v>586299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100000</v>
      </c>
      <c r="E21" s="11">
        <v>100000</v>
      </c>
      <c r="F21" s="11">
        <f>G21+H21</f>
        <v>151782</v>
      </c>
      <c r="G21" s="11">
        <v>0</v>
      </c>
      <c r="H21" s="11">
        <v>151782</v>
      </c>
      <c r="I21" s="11">
        <v>151782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402000</v>
      </c>
      <c r="E22" s="11">
        <v>378000</v>
      </c>
      <c r="F22" s="11">
        <f>G22+H22</f>
        <v>434517</v>
      </c>
      <c r="G22" s="11">
        <v>0</v>
      </c>
      <c r="H22" s="11">
        <v>434517</v>
      </c>
      <c r="I22" s="11">
        <v>434517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282500</v>
      </c>
      <c r="E23" s="11">
        <f>E24</f>
        <v>282500</v>
      </c>
      <c r="F23" s="11">
        <f>G23+H23</f>
        <v>928292</v>
      </c>
      <c r="G23" s="11">
        <f>G24</f>
        <v>633938</v>
      </c>
      <c r="H23" s="11">
        <f>H24</f>
        <v>294354</v>
      </c>
      <c r="I23" s="11">
        <f>I24</f>
        <v>276531</v>
      </c>
      <c r="J23" s="11">
        <f>J24</f>
        <v>0</v>
      </c>
      <c r="K23" s="11">
        <f>F23-I23-J23</f>
        <v>651761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282500</v>
      </c>
      <c r="E24" s="11">
        <f>E25+E28</f>
        <v>282500</v>
      </c>
      <c r="F24" s="11">
        <f>G24+H24</f>
        <v>928292</v>
      </c>
      <c r="G24" s="11">
        <f>G25+G28</f>
        <v>633938</v>
      </c>
      <c r="H24" s="11">
        <f>H25+H28</f>
        <v>294354</v>
      </c>
      <c r="I24" s="11">
        <f>I25+I28</f>
        <v>276531</v>
      </c>
      <c r="J24" s="11">
        <f>J25+J28</f>
        <v>0</v>
      </c>
      <c r="K24" s="11">
        <f>F24-I24-J24</f>
        <v>651761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22500</v>
      </c>
      <c r="E25" s="11">
        <f>E26+E27</f>
        <v>22500</v>
      </c>
      <c r="F25" s="11">
        <f>G25+H25</f>
        <v>81698</v>
      </c>
      <c r="G25" s="11">
        <f>G26+G27</f>
        <v>41782</v>
      </c>
      <c r="H25" s="11">
        <f>H26+H27</f>
        <v>39916</v>
      </c>
      <c r="I25" s="11">
        <f>I26+I27</f>
        <v>33035</v>
      </c>
      <c r="J25" s="11">
        <f>J26+J27</f>
        <v>0</v>
      </c>
      <c r="K25" s="11">
        <f>F25-I25-J25</f>
        <v>48663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20000</v>
      </c>
      <c r="F26" s="11">
        <f>G26+H26</f>
        <v>72524</v>
      </c>
      <c r="G26" s="11">
        <v>38910</v>
      </c>
      <c r="H26" s="11">
        <v>33614</v>
      </c>
      <c r="I26" s="11">
        <v>29679</v>
      </c>
      <c r="J26" s="11">
        <v>0</v>
      </c>
      <c r="K26" s="11">
        <f>F26-I26-J26</f>
        <v>42845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2500</v>
      </c>
      <c r="E27" s="11">
        <v>2500</v>
      </c>
      <c r="F27" s="11">
        <f>G27+H27</f>
        <v>9174</v>
      </c>
      <c r="G27" s="11">
        <v>2872</v>
      </c>
      <c r="H27" s="11">
        <v>6302</v>
      </c>
      <c r="I27" s="11">
        <v>3356</v>
      </c>
      <c r="J27" s="11">
        <v>0</v>
      </c>
      <c r="K27" s="11">
        <f>F27-I27-J27</f>
        <v>5818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260000</v>
      </c>
      <c r="E28" s="11">
        <f>E29+E30+E31</f>
        <v>260000</v>
      </c>
      <c r="F28" s="11">
        <f>G28+H28</f>
        <v>846594</v>
      </c>
      <c r="G28" s="11">
        <f>G29+G30+G31</f>
        <v>592156</v>
      </c>
      <c r="H28" s="11">
        <f>H29+H30+H31</f>
        <v>254438</v>
      </c>
      <c r="I28" s="11">
        <f>I29+I30+I31</f>
        <v>243496</v>
      </c>
      <c r="J28" s="11">
        <f>J29+J30+J31</f>
        <v>0</v>
      </c>
      <c r="K28" s="11">
        <f>F28-I28-J28</f>
        <v>603098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120000</v>
      </c>
      <c r="F29" s="11">
        <f>G29+H29</f>
        <v>272383</v>
      </c>
      <c r="G29" s="11">
        <v>191814</v>
      </c>
      <c r="H29" s="11">
        <v>80569</v>
      </c>
      <c r="I29" s="11">
        <v>96750</v>
      </c>
      <c r="J29" s="11">
        <v>0</v>
      </c>
      <c r="K29" s="11">
        <f>F29-I29-J29</f>
        <v>175633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10000</v>
      </c>
      <c r="E30" s="11">
        <v>10000</v>
      </c>
      <c r="F30" s="11">
        <f>G30+H30</f>
        <v>6117</v>
      </c>
      <c r="G30" s="11">
        <v>5141</v>
      </c>
      <c r="H30" s="11">
        <v>976</v>
      </c>
      <c r="I30" s="11">
        <v>247</v>
      </c>
      <c r="J30" s="11">
        <v>0</v>
      </c>
      <c r="K30" s="11">
        <f>F30-I30-J30</f>
        <v>5870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130000</v>
      </c>
      <c r="E31" s="11">
        <v>130000</v>
      </c>
      <c r="F31" s="11">
        <f>G31+H31</f>
        <v>568094</v>
      </c>
      <c r="G31" s="11">
        <v>395201</v>
      </c>
      <c r="H31" s="11">
        <v>172893</v>
      </c>
      <c r="I31" s="11">
        <v>146499</v>
      </c>
      <c r="J31" s="11">
        <v>0</v>
      </c>
      <c r="K31" s="11">
        <f>F31-I31-J31</f>
        <v>421595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3229630</v>
      </c>
      <c r="E32" s="11">
        <f>E33+E37</f>
        <v>3807630</v>
      </c>
      <c r="F32" s="11">
        <f>G32+H32</f>
        <v>3731221</v>
      </c>
      <c r="G32" s="11">
        <f>G33+G37</f>
        <v>58056</v>
      </c>
      <c r="H32" s="11">
        <f>H33+H37</f>
        <v>3673165</v>
      </c>
      <c r="I32" s="11">
        <f>I33+I37</f>
        <v>3660585</v>
      </c>
      <c r="J32" s="11">
        <f>J33+J37</f>
        <v>0</v>
      </c>
      <c r="K32" s="11">
        <f>F32-I32-J32</f>
        <v>70636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3206630</v>
      </c>
      <c r="E33" s="11">
        <f>+E34+E35+E36</f>
        <v>3784630</v>
      </c>
      <c r="F33" s="11">
        <f>G33+H33</f>
        <v>3636730</v>
      </c>
      <c r="G33" s="11">
        <f>+G34+G35+G36</f>
        <v>0</v>
      </c>
      <c r="H33" s="11">
        <f>+H34+H35+H36</f>
        <v>3636730</v>
      </c>
      <c r="I33" s="11">
        <f>+I34+I35+I36</f>
        <v>3636730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2255000</v>
      </c>
      <c r="E34" s="11">
        <v>2490000</v>
      </c>
      <c r="F34" s="11">
        <f>G34+H34</f>
        <v>2342100</v>
      </c>
      <c r="G34" s="11">
        <v>0</v>
      </c>
      <c r="H34" s="11">
        <v>2342100</v>
      </c>
      <c r="I34" s="11">
        <v>2342100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32000</v>
      </c>
      <c r="E35" s="11">
        <v>32000</v>
      </c>
      <c r="F35" s="11">
        <f>G35+H35</f>
        <v>32000</v>
      </c>
      <c r="G35" s="11">
        <v>0</v>
      </c>
      <c r="H35" s="11">
        <v>32000</v>
      </c>
      <c r="I35" s="11">
        <v>32000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919630</v>
      </c>
      <c r="E36" s="11">
        <v>1262630</v>
      </c>
      <c r="F36" s="11">
        <f>G36+H36</f>
        <v>1262630</v>
      </c>
      <c r="G36" s="11">
        <v>0</v>
      </c>
      <c r="H36" s="11">
        <v>1262630</v>
      </c>
      <c r="I36" s="11">
        <v>1262630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23000</v>
      </c>
      <c r="E37" s="11">
        <f>E38</f>
        <v>23000</v>
      </c>
      <c r="F37" s="11">
        <f>G37+H37</f>
        <v>94491</v>
      </c>
      <c r="G37" s="11">
        <f>G38</f>
        <v>58056</v>
      </c>
      <c r="H37" s="11">
        <f>H38</f>
        <v>36435</v>
      </c>
      <c r="I37" s="11">
        <f>I38</f>
        <v>23855</v>
      </c>
      <c r="J37" s="11">
        <f>J38</f>
        <v>0</v>
      </c>
      <c r="K37" s="11">
        <f>F37-I37-J37</f>
        <v>70636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23000</v>
      </c>
      <c r="E38" s="11">
        <f>E39+E40</f>
        <v>23000</v>
      </c>
      <c r="F38" s="11">
        <f>G38+H38</f>
        <v>94491</v>
      </c>
      <c r="G38" s="11">
        <f>G39+G40</f>
        <v>58056</v>
      </c>
      <c r="H38" s="11">
        <f>H39+H40</f>
        <v>36435</v>
      </c>
      <c r="I38" s="11">
        <f>I39+I40</f>
        <v>23855</v>
      </c>
      <c r="J38" s="11">
        <f>J39+J40</f>
        <v>0</v>
      </c>
      <c r="K38" s="11">
        <f>F38-I38-J38</f>
        <v>70636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18000</v>
      </c>
      <c r="E39" s="11">
        <v>18000</v>
      </c>
      <c r="F39" s="11">
        <f>G39+H39</f>
        <v>87386</v>
      </c>
      <c r="G39" s="11">
        <v>55446</v>
      </c>
      <c r="H39" s="11">
        <v>31940</v>
      </c>
      <c r="I39" s="11">
        <v>20522</v>
      </c>
      <c r="J39" s="11">
        <v>0</v>
      </c>
      <c r="K39" s="11">
        <f>F39-I39-J39</f>
        <v>66864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5000</v>
      </c>
      <c r="F40" s="11">
        <f>G40+H40</f>
        <v>7105</v>
      </c>
      <c r="G40" s="11">
        <v>2610</v>
      </c>
      <c r="H40" s="11">
        <v>4495</v>
      </c>
      <c r="I40" s="11">
        <v>3333</v>
      </c>
      <c r="J40" s="11">
        <v>0</v>
      </c>
      <c r="K40" s="11">
        <f>F40-I40-J40</f>
        <v>3772</v>
      </c>
    </row>
    <row r="41" spans="1:11" s="6" customFormat="1" x14ac:dyDescent="0.25">
      <c r="A41" s="10" t="s">
        <v>109</v>
      </c>
      <c r="B41" s="10" t="s">
        <v>110</v>
      </c>
      <c r="C41" s="10" t="s">
        <v>111</v>
      </c>
      <c r="D41" s="11">
        <f>D42+D46</f>
        <v>41000</v>
      </c>
      <c r="E41" s="11">
        <f>E42+E46</f>
        <v>41000</v>
      </c>
      <c r="F41" s="11">
        <f>G41+H41</f>
        <v>280420</v>
      </c>
      <c r="G41" s="11">
        <f>G42+G46</f>
        <v>209156</v>
      </c>
      <c r="H41" s="11">
        <f>H42+H46</f>
        <v>71264</v>
      </c>
      <c r="I41" s="11">
        <f>I42+I46</f>
        <v>64164</v>
      </c>
      <c r="J41" s="11">
        <f>J42+J46</f>
        <v>0</v>
      </c>
      <c r="K41" s="11">
        <f>F41-I41-J41</f>
        <v>216256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1000</v>
      </c>
      <c r="E42" s="11">
        <f>E43</f>
        <v>1000</v>
      </c>
      <c r="F42" s="11">
        <f>G42+H42</f>
        <v>5502</v>
      </c>
      <c r="G42" s="11">
        <f>G43</f>
        <v>2465</v>
      </c>
      <c r="H42" s="11">
        <f>H43</f>
        <v>3037</v>
      </c>
      <c r="I42" s="11">
        <f>I43</f>
        <v>5502</v>
      </c>
      <c r="J42" s="11">
        <f>J43</f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+D44</f>
        <v>1000</v>
      </c>
      <c r="E43" s="11">
        <f>+E44</f>
        <v>1000</v>
      </c>
      <c r="F43" s="11">
        <f>G43+H43</f>
        <v>5502</v>
      </c>
      <c r="G43" s="11">
        <f>+G44</f>
        <v>2465</v>
      </c>
      <c r="H43" s="11">
        <f>+H44</f>
        <v>3037</v>
      </c>
      <c r="I43" s="11">
        <f>+I44</f>
        <v>5502</v>
      </c>
      <c r="J43" s="11">
        <f>+J44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</v>
      </c>
      <c r="E44" s="11">
        <f>E45</f>
        <v>1000</v>
      </c>
      <c r="F44" s="11">
        <f>G44+H44</f>
        <v>5502</v>
      </c>
      <c r="G44" s="11">
        <f>G45</f>
        <v>2465</v>
      </c>
      <c r="H44" s="11">
        <f>H45</f>
        <v>3037</v>
      </c>
      <c r="I44" s="11">
        <f>I45</f>
        <v>5502</v>
      </c>
      <c r="J44" s="11">
        <f>J45</f>
        <v>0</v>
      </c>
      <c r="K44" s="11">
        <f>F44-I44-J44</f>
        <v>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v>1000</v>
      </c>
      <c r="E45" s="11">
        <v>1000</v>
      </c>
      <c r="F45" s="11">
        <f>G45+H45</f>
        <v>5502</v>
      </c>
      <c r="G45" s="11">
        <v>2465</v>
      </c>
      <c r="H45" s="11">
        <v>3037</v>
      </c>
      <c r="I45" s="11">
        <v>5502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+D47+D50</f>
        <v>40000</v>
      </c>
      <c r="E46" s="11">
        <f>+E47+E50</f>
        <v>40000</v>
      </c>
      <c r="F46" s="11">
        <f>G46+H46</f>
        <v>274918</v>
      </c>
      <c r="G46" s="11">
        <f>+G47+G50</f>
        <v>206691</v>
      </c>
      <c r="H46" s="11">
        <f>+H47+H50</f>
        <v>68227</v>
      </c>
      <c r="I46" s="11">
        <f>+I47+I50</f>
        <v>58662</v>
      </c>
      <c r="J46" s="11">
        <f>+J47+J50</f>
        <v>0</v>
      </c>
      <c r="K46" s="11">
        <f>F46-I46-J46</f>
        <v>216256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15000</v>
      </c>
      <c r="E47" s="11">
        <f>E48</f>
        <v>15000</v>
      </c>
      <c r="F47" s="11">
        <f>G47+H47</f>
        <v>215562</v>
      </c>
      <c r="G47" s="11">
        <f>G48</f>
        <v>183456</v>
      </c>
      <c r="H47" s="11">
        <f>H48</f>
        <v>32106</v>
      </c>
      <c r="I47" s="11">
        <f>I48</f>
        <v>23841</v>
      </c>
      <c r="J47" s="11">
        <f>J48</f>
        <v>0</v>
      </c>
      <c r="K47" s="11">
        <f>F47-I47-J47</f>
        <v>191721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15000</v>
      </c>
      <c r="E48" s="11">
        <f>E49</f>
        <v>15000</v>
      </c>
      <c r="F48" s="11">
        <f>G48+H48</f>
        <v>215562</v>
      </c>
      <c r="G48" s="11">
        <f>G49</f>
        <v>183456</v>
      </c>
      <c r="H48" s="11">
        <f>H49</f>
        <v>32106</v>
      </c>
      <c r="I48" s="11">
        <f>I49</f>
        <v>23841</v>
      </c>
      <c r="J48" s="11">
        <f>J49</f>
        <v>0</v>
      </c>
      <c r="K48" s="11">
        <f>F48-I48-J48</f>
        <v>191721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15000</v>
      </c>
      <c r="E49" s="11">
        <v>15000</v>
      </c>
      <c r="F49" s="11">
        <f>G49+H49</f>
        <v>215562</v>
      </c>
      <c r="G49" s="11">
        <v>183456</v>
      </c>
      <c r="H49" s="11">
        <v>32106</v>
      </c>
      <c r="I49" s="11">
        <v>23841</v>
      </c>
      <c r="J49" s="11">
        <v>0</v>
      </c>
      <c r="K49" s="11">
        <f>F49-I49-J49</f>
        <v>191721</v>
      </c>
    </row>
    <row r="50" spans="1:11" s="6" customFormat="1" ht="33" x14ac:dyDescent="0.25">
      <c r="A50" s="10" t="s">
        <v>136</v>
      </c>
      <c r="B50" s="10" t="s">
        <v>137</v>
      </c>
      <c r="C50" s="10" t="s">
        <v>138</v>
      </c>
      <c r="D50" s="11">
        <f>+D51+D53</f>
        <v>25000</v>
      </c>
      <c r="E50" s="11">
        <f>+E51+E53</f>
        <v>25000</v>
      </c>
      <c r="F50" s="11">
        <f>G50+H50</f>
        <v>59356</v>
      </c>
      <c r="G50" s="11">
        <f>+G51+G53</f>
        <v>23235</v>
      </c>
      <c r="H50" s="11">
        <f>+H51+H53</f>
        <v>36121</v>
      </c>
      <c r="I50" s="11">
        <f>+I51+I53</f>
        <v>34821</v>
      </c>
      <c r="J50" s="11">
        <f>+J51+J53</f>
        <v>0</v>
      </c>
      <c r="K50" s="11">
        <f>F50-I50-J50</f>
        <v>24535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0</v>
      </c>
      <c r="E51" s="11">
        <f>+E52</f>
        <v>0</v>
      </c>
      <c r="F51" s="11">
        <f>G51+H51</f>
        <v>7058</v>
      </c>
      <c r="G51" s="11">
        <f>+G52</f>
        <v>0</v>
      </c>
      <c r="H51" s="11">
        <f>+H52</f>
        <v>7058</v>
      </c>
      <c r="I51" s="11">
        <f>+I52</f>
        <v>7058</v>
      </c>
      <c r="J51" s="11">
        <f>+J52</f>
        <v>0</v>
      </c>
      <c r="K51" s="11">
        <f>F51-I51-J51</f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f>G52+H52</f>
        <v>7058</v>
      </c>
      <c r="G52" s="11">
        <v>0</v>
      </c>
      <c r="H52" s="11">
        <v>7058</v>
      </c>
      <c r="I52" s="11">
        <v>7058</v>
      </c>
      <c r="J52" s="11"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25000</v>
      </c>
      <c r="E53" s="11">
        <v>25000</v>
      </c>
      <c r="F53" s="11">
        <f>G53+H53</f>
        <v>52298</v>
      </c>
      <c r="G53" s="11">
        <v>23235</v>
      </c>
      <c r="H53" s="11">
        <v>29063</v>
      </c>
      <c r="I53" s="11">
        <v>27763</v>
      </c>
      <c r="J53" s="11">
        <v>0</v>
      </c>
      <c r="K53" s="11">
        <f>F53-I53-J53</f>
        <v>24535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v>-70000</v>
      </c>
      <c r="E54" s="11">
        <v>-455979</v>
      </c>
      <c r="F54" s="11">
        <f>G54+H54</f>
        <v>-456668</v>
      </c>
      <c r="G54" s="11">
        <v>0</v>
      </c>
      <c r="H54" s="11">
        <v>-456668</v>
      </c>
      <c r="I54" s="11">
        <v>-456668</v>
      </c>
      <c r="J54" s="11">
        <v>0</v>
      </c>
      <c r="K54" s="11">
        <f>F54-I54-J54</f>
        <v>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70000</v>
      </c>
      <c r="E55" s="11">
        <v>455979</v>
      </c>
      <c r="F55" s="11">
        <f>G55+H55</f>
        <v>456668</v>
      </c>
      <c r="G55" s="11">
        <v>0</v>
      </c>
      <c r="H55" s="11">
        <v>456668</v>
      </c>
      <c r="I55" s="11">
        <v>456668</v>
      </c>
      <c r="J55" s="11"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f>D57</f>
        <v>0</v>
      </c>
      <c r="E56" s="11">
        <f>E57</f>
        <v>386713</v>
      </c>
      <c r="F56" s="11">
        <f>G56+H56</f>
        <v>384307</v>
      </c>
      <c r="G56" s="11">
        <f>G57</f>
        <v>0</v>
      </c>
      <c r="H56" s="11">
        <f>H57</f>
        <v>384307</v>
      </c>
      <c r="I56" s="11">
        <f>I57</f>
        <v>384307</v>
      </c>
      <c r="J56" s="11">
        <f>J57</f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D58+D62</f>
        <v>0</v>
      </c>
      <c r="E57" s="11">
        <f>E58+E62</f>
        <v>386713</v>
      </c>
      <c r="F57" s="11">
        <f>G57+H57</f>
        <v>384307</v>
      </c>
      <c r="G57" s="11">
        <f>G58+G62</f>
        <v>0</v>
      </c>
      <c r="H57" s="11">
        <f>H58+H62</f>
        <v>384307</v>
      </c>
      <c r="I57" s="11">
        <f>I58+I62</f>
        <v>384307</v>
      </c>
      <c r="J57" s="11">
        <f>J58+J62</f>
        <v>0</v>
      </c>
      <c r="K57" s="11">
        <f>F57-I57-J57</f>
        <v>0</v>
      </c>
    </row>
    <row r="58" spans="1:11" s="6" customFormat="1" ht="75" x14ac:dyDescent="0.25">
      <c r="A58" s="10" t="s">
        <v>160</v>
      </c>
      <c r="B58" s="10" t="s">
        <v>161</v>
      </c>
      <c r="C58" s="10" t="s">
        <v>162</v>
      </c>
      <c r="D58" s="11">
        <f>+D59+D60+D61</f>
        <v>0</v>
      </c>
      <c r="E58" s="11">
        <f>+E59+E60+E61</f>
        <v>179493</v>
      </c>
      <c r="F58" s="11">
        <f>G58+H58</f>
        <v>177232</v>
      </c>
      <c r="G58" s="11">
        <f>+G59+G60+G61</f>
        <v>0</v>
      </c>
      <c r="H58" s="11">
        <f>+H59+H60+H61</f>
        <v>177232</v>
      </c>
      <c r="I58" s="11">
        <f>+I59+I60+I61</f>
        <v>177232</v>
      </c>
      <c r="J58" s="11">
        <f>+J59+J60+J61</f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33310</v>
      </c>
      <c r="F59" s="11">
        <f>G59+H59</f>
        <v>30600</v>
      </c>
      <c r="G59" s="11">
        <v>0</v>
      </c>
      <c r="H59" s="11">
        <v>30600</v>
      </c>
      <c r="I59" s="11">
        <v>30600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9965</v>
      </c>
      <c r="F60" s="11">
        <f>G60+H60</f>
        <v>10415</v>
      </c>
      <c r="G60" s="11">
        <v>0</v>
      </c>
      <c r="H60" s="11">
        <v>10415</v>
      </c>
      <c r="I60" s="11">
        <v>10415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136218</v>
      </c>
      <c r="F61" s="11">
        <f>G61+H61</f>
        <v>136217</v>
      </c>
      <c r="G61" s="11">
        <v>0</v>
      </c>
      <c r="H61" s="11">
        <v>136217</v>
      </c>
      <c r="I61" s="11">
        <v>136217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+D63+D64</f>
        <v>0</v>
      </c>
      <c r="E62" s="11">
        <f>+E63+E64</f>
        <v>207220</v>
      </c>
      <c r="F62" s="11">
        <f>G62+H62</f>
        <v>207075</v>
      </c>
      <c r="G62" s="11">
        <f>+G63+G64</f>
        <v>0</v>
      </c>
      <c r="H62" s="11">
        <f>+H63+H64</f>
        <v>207075</v>
      </c>
      <c r="I62" s="11">
        <f>+I63+I64</f>
        <v>207075</v>
      </c>
      <c r="J62" s="11">
        <f>+J63+J64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200000</v>
      </c>
      <c r="F63" s="11">
        <f>G63+H63</f>
        <v>200000</v>
      </c>
      <c r="G63" s="11">
        <v>0</v>
      </c>
      <c r="H63" s="11">
        <v>200000</v>
      </c>
      <c r="I63" s="11">
        <v>200000</v>
      </c>
      <c r="J63" s="11"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0</v>
      </c>
      <c r="E64" s="11">
        <v>7220</v>
      </c>
      <c r="F64" s="11">
        <f>G64+H64</f>
        <v>7075</v>
      </c>
      <c r="G64" s="11">
        <v>0</v>
      </c>
      <c r="H64" s="11">
        <v>7075</v>
      </c>
      <c r="I64" s="11">
        <v>7075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181</v>
      </c>
      <c r="B66" s="13"/>
      <c r="C66" s="13"/>
      <c r="D66" s="13"/>
      <c r="E66" s="13" t="s">
        <v>183</v>
      </c>
      <c r="F66" s="13"/>
      <c r="G66" s="13"/>
      <c r="H66" s="13"/>
      <c r="I66" s="13" t="s">
        <v>184</v>
      </c>
      <c r="J66" s="13"/>
      <c r="K66" s="13"/>
      <c r="L66" s="13"/>
    </row>
    <row r="67" spans="1:12" x14ac:dyDescent="0.25">
      <c r="A67" s="3" t="s">
        <v>182</v>
      </c>
      <c r="B67" s="3"/>
      <c r="C67" s="3"/>
      <c r="D67" s="3"/>
      <c r="E67" s="3" t="s">
        <v>183</v>
      </c>
      <c r="F67" s="3"/>
      <c r="G67" s="3"/>
      <c r="H67" s="3"/>
      <c r="I67" s="3" t="s">
        <v>185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5">
    <mergeCell ref="K8:K10"/>
    <mergeCell ref="A66:D66"/>
    <mergeCell ref="A67:D67"/>
    <mergeCell ref="E66:H66"/>
    <mergeCell ref="E67:H67"/>
    <mergeCell ref="I66:L66"/>
    <mergeCell ref="I67:L67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2017-02-23T09:14:21Z</dcterms:created>
  <dcterms:modified xsi:type="dcterms:W3CDTF">2017-02-23T09:14:24Z</dcterms:modified>
</cp:coreProperties>
</file>