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Solest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D13" i="1" s="1"/>
  <c r="D12" i="1" s="1"/>
  <c r="E14" i="1"/>
  <c r="E13" i="1" s="1"/>
  <c r="E12" i="1" s="1"/>
  <c r="F14" i="1"/>
  <c r="F13" i="1" s="1"/>
  <c r="F12" i="1" s="1"/>
  <c r="G14" i="1"/>
  <c r="G13" i="1" s="1"/>
  <c r="G12" i="1" s="1"/>
  <c r="H14" i="1"/>
  <c r="H13" i="1" s="1"/>
  <c r="I14" i="1"/>
  <c r="I13" i="1" s="1"/>
  <c r="I12" i="1" s="1"/>
  <c r="K14" i="1"/>
  <c r="K13" i="1" s="1"/>
  <c r="K12" i="1" s="1"/>
  <c r="J15" i="1"/>
  <c r="D18" i="1"/>
  <c r="D17" i="1" s="1"/>
  <c r="D16" i="1" s="1"/>
  <c r="E18" i="1"/>
  <c r="E17" i="1" s="1"/>
  <c r="F18" i="1"/>
  <c r="F17" i="1" s="1"/>
  <c r="G18" i="1"/>
  <c r="G17" i="1" s="1"/>
  <c r="G16" i="1" s="1"/>
  <c r="H18" i="1"/>
  <c r="H17" i="1" s="1"/>
  <c r="I18" i="1"/>
  <c r="I17" i="1" s="1"/>
  <c r="J18" i="1"/>
  <c r="K18" i="1"/>
  <c r="K17" i="1" s="1"/>
  <c r="K16" i="1" s="1"/>
  <c r="J19" i="1"/>
  <c r="J20" i="1"/>
  <c r="D21" i="1"/>
  <c r="E21" i="1"/>
  <c r="F21" i="1"/>
  <c r="G21" i="1"/>
  <c r="H21" i="1"/>
  <c r="J21" i="1" s="1"/>
  <c r="I21" i="1"/>
  <c r="K21" i="1"/>
  <c r="J22" i="1"/>
  <c r="J23" i="1"/>
  <c r="D25" i="1"/>
  <c r="D24" i="1" s="1"/>
  <c r="E25" i="1"/>
  <c r="E24" i="1" s="1"/>
  <c r="F25" i="1"/>
  <c r="F24" i="1" s="1"/>
  <c r="G25" i="1"/>
  <c r="G24" i="1" s="1"/>
  <c r="H25" i="1"/>
  <c r="H24" i="1" s="1"/>
  <c r="I25" i="1"/>
  <c r="I24" i="1" s="1"/>
  <c r="K25" i="1"/>
  <c r="K24" i="1" s="1"/>
  <c r="J26" i="1"/>
  <c r="J27" i="1"/>
  <c r="J28" i="1"/>
  <c r="D29" i="1"/>
  <c r="E29" i="1"/>
  <c r="F29" i="1"/>
  <c r="G29" i="1"/>
  <c r="H29" i="1"/>
  <c r="J29" i="1" s="1"/>
  <c r="I29" i="1"/>
  <c r="K29" i="1"/>
  <c r="J30" i="1"/>
  <c r="J31" i="1"/>
  <c r="D33" i="1"/>
  <c r="D32" i="1" s="1"/>
  <c r="E33" i="1"/>
  <c r="E32" i="1" s="1"/>
  <c r="F33" i="1"/>
  <c r="F32" i="1" s="1"/>
  <c r="G33" i="1"/>
  <c r="G32" i="1" s="1"/>
  <c r="H33" i="1"/>
  <c r="H32" i="1" s="1"/>
  <c r="I33" i="1"/>
  <c r="J33" i="1" s="1"/>
  <c r="K33" i="1"/>
  <c r="K32" i="1" s="1"/>
  <c r="J34" i="1"/>
  <c r="D35" i="1"/>
  <c r="E35" i="1"/>
  <c r="F35" i="1"/>
  <c r="G35" i="1"/>
  <c r="H35" i="1"/>
  <c r="J35" i="1" s="1"/>
  <c r="I35" i="1"/>
  <c r="K35" i="1"/>
  <c r="J36" i="1"/>
  <c r="D38" i="1"/>
  <c r="D37" i="1" s="1"/>
  <c r="E38" i="1"/>
  <c r="E37" i="1" s="1"/>
  <c r="F38" i="1"/>
  <c r="F37" i="1" s="1"/>
  <c r="G38" i="1"/>
  <c r="G37" i="1" s="1"/>
  <c r="H38" i="1"/>
  <c r="H37" i="1" s="1"/>
  <c r="J37" i="1" s="1"/>
  <c r="I38" i="1"/>
  <c r="I37" i="1" s="1"/>
  <c r="K38" i="1"/>
  <c r="K37" i="1" s="1"/>
  <c r="J39" i="1"/>
  <c r="D42" i="1"/>
  <c r="D41" i="1" s="1"/>
  <c r="D40" i="1" s="1"/>
  <c r="E42" i="1"/>
  <c r="E41" i="1" s="1"/>
  <c r="E40" i="1" s="1"/>
  <c r="F42" i="1"/>
  <c r="F41" i="1" s="1"/>
  <c r="F40" i="1" s="1"/>
  <c r="G42" i="1"/>
  <c r="G41" i="1" s="1"/>
  <c r="G40" i="1" s="1"/>
  <c r="H42" i="1"/>
  <c r="H41" i="1" s="1"/>
  <c r="I42" i="1"/>
  <c r="I41" i="1" s="1"/>
  <c r="I40" i="1" s="1"/>
  <c r="K42" i="1"/>
  <c r="K41" i="1" s="1"/>
  <c r="K40" i="1" s="1"/>
  <c r="J43" i="1"/>
  <c r="J44" i="1"/>
  <c r="J45" i="1"/>
  <c r="J46" i="1"/>
  <c r="J47" i="1"/>
  <c r="K11" i="1" l="1"/>
  <c r="J24" i="1"/>
  <c r="D11" i="1"/>
  <c r="H16" i="1"/>
  <c r="J17" i="1"/>
  <c r="H12" i="1"/>
  <c r="J13" i="1"/>
  <c r="G11" i="1"/>
  <c r="H40" i="1"/>
  <c r="J40" i="1" s="1"/>
  <c r="J41" i="1"/>
  <c r="J32" i="1"/>
  <c r="F16" i="1"/>
  <c r="F11" i="1" s="1"/>
  <c r="E16" i="1"/>
  <c r="E11" i="1" s="1"/>
  <c r="J14" i="1"/>
  <c r="I32" i="1"/>
  <c r="I16" i="1" s="1"/>
  <c r="I11" i="1" s="1"/>
  <c r="J42" i="1"/>
  <c r="J25" i="1"/>
  <c r="J38" i="1"/>
  <c r="J16" i="1" l="1"/>
  <c r="H11" i="1"/>
  <c r="J11" i="1" s="1"/>
  <c r="J12" i="1"/>
</calcChain>
</file>

<file path=xl/sharedStrings.xml><?xml version="1.0" encoding="utf-8"?>
<sst xmlns="http://schemas.openxmlformats.org/spreadsheetml/2006/main" count="137" uniqueCount="136">
  <si>
    <t>JUDETUL  VASLUI</t>
  </si>
  <si>
    <t>COMUNA SOLESTI</t>
  </si>
  <si>
    <t>Biroul contabilitate</t>
  </si>
  <si>
    <t xml:space="preserve"> Anexa 13</t>
  </si>
  <si>
    <t>Cont de executie - Cheltuieli - Bugetul local</t>
  </si>
  <si>
    <t>Trimestrul: 3, Anul: 2017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</si>
  <si>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</si>
  <si>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</si>
  <si>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</si>
  <si>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</si>
  <si>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</si>
  <si>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</si>
  <si>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</si>
  <si>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</si>
  <si>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</si>
  <si>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</si>
  <si>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</si>
  <si>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</si>
  <si>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</si>
  <si>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</si>
  <si>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</si>
  <si>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</si>
  <si>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</si>
  <si>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</si>
  <si>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</si>
  <si>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</si>
  <si>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</si>
  <si>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</si>
  <si>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</si>
  <si>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</si>
  <si>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</si>
  <si>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</si>
  <si>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</si>
  <si>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</si>
  <si>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</si>
  <si>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</si>
  <si>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</si>
  <si>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</si>
  <si>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</si>
  <si>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</si>
  <si>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</si>
  <si>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30</t>
  </si>
  <si>
    <t>Invatamant prescolar si primar (cod 65.02.03.01+65.02.03.02)</t>
  </si>
  <si>
    <t>65.02.03</t>
  </si>
  <si>
    <t>31</t>
  </si>
  <si>
    <t>Invatamant prescolar</t>
  </si>
  <si>
    <t>65.02.03.01</t>
  </si>
  <si>
    <t>32</t>
  </si>
  <si>
    <t>Invatamant primar</t>
  </si>
  <si>
    <t>65.02.03.02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</si>
  <si>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</si>
  <si>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</si>
  <si>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</si>
  <si>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</si>
  <si>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</si>
  <si>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</si>
  <si>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45</t>
  </si>
  <si>
    <t>Alte cheltuieli in domeniul invatamantului</t>
  </si>
  <si>
    <t>65.02.50</t>
  </si>
  <si>
    <t>53</t>
  </si>
  <si>
    <t>Cultura, recreere si religie (cod 67.02.03+67.02.05+67.02.06+67.02.50)</t>
  </si>
  <si>
    <t>67.02</t>
  </si>
  <si>
    <t>54</t>
  </si>
  <si>
    <t>Servicii culturale (cod 67.02.03.02 la 67.02.03.08+67.02.03.12+67.02.03.30)</t>
  </si>
  <si>
    <t>67.02.03</t>
  </si>
  <si>
    <t>55</t>
  </si>
  <si>
    <t>Biblioteci publice comunale, orasenesti, municipale</t>
  </si>
  <si>
    <t>67.02.03.02</t>
  </si>
  <si>
    <t>60</t>
  </si>
  <si>
    <t>Camine culturale</t>
  </si>
  <si>
    <t>67.02.03.07</t>
  </si>
  <si>
    <t>62</t>
  </si>
  <si>
    <t>Consolidarea si restaurarea monumentelor istorice</t>
  </si>
  <si>
    <t>67.02.03.12</t>
  </si>
  <si>
    <t>64</t>
  </si>
  <si>
    <t>Servicii recreative si sportive (cod 67.02.05.01 la 67.02.05.03)</t>
  </si>
  <si>
    <t>67.02.05</t>
  </si>
  <si>
    <t>65</t>
  </si>
  <si>
    <t>Sport</t>
  </si>
  <si>
    <t>67.02.05.01</t>
  </si>
  <si>
    <t>69</t>
  </si>
  <si>
    <t>Alte servicii in domeniile culturii, recreerii si religiei</t>
  </si>
  <si>
    <t>67.02.50</t>
  </si>
  <si>
    <t>70</t>
  </si>
  <si>
    <t>Asigurari si asistenta sociala (cod 68.02.04+68.02.05+68.02.06+68.02.10+68.02.11+68.02.12+68.02.15+68.02.50)</t>
  </si>
  <si>
    <t>68.02</t>
  </si>
  <si>
    <t>72</t>
  </si>
  <si>
    <t>Asistenta sociala in caz de boli si invaliditati (cod 68.02.05.02)</t>
  </si>
  <si>
    <t>68.02.05</t>
  </si>
  <si>
    <t>73</t>
  </si>
  <si>
    <t>Asistenta sociala  in  caz de invaliditate</t>
  </si>
  <si>
    <t>68.02.05.02</t>
  </si>
  <si>
    <t>78</t>
  </si>
  <si>
    <t>Prevenirea excluderii sociale (cod 68.02.15.01+68.02.15.02)</t>
  </si>
  <si>
    <t>68.02.15</t>
  </si>
  <si>
    <t>79</t>
  </si>
  <si>
    <t>Ajutor social</t>
  </si>
  <si>
    <t>68.02.15.01</t>
  </si>
  <si>
    <t>83</t>
  </si>
  <si>
    <t>Partea a IV-a  SERVICII SI DEZVOLTARE PUBLICA, LOCUINTE, MEDIU SI APE (cod 70.02+74.02)</t>
  </si>
  <si>
    <t>69.02</t>
  </si>
  <si>
    <t>84</t>
  </si>
  <si>
    <t>Locuinte, servicii si dezvoltare publica (cod 70.02.03+70.02.05 la 70.02.07+70.02.50)</t>
  </si>
  <si>
    <t>70.02</t>
  </si>
  <si>
    <t>93</t>
  </si>
  <si>
    <t xml:space="preserve">Alte servicii in domeniile locuintelor, serviciilor si dezvoltarii comunale </t>
  </si>
  <si>
    <t>70.02.50</t>
  </si>
  <si>
    <t>101</t>
  </si>
  <si>
    <t>Partea a V-a ACTIUNI ECONOMICE   (cod 80.02+81.02+83.02+84.02+87.02)</t>
  </si>
  <si>
    <t>79.02</t>
  </si>
  <si>
    <t>118</t>
  </si>
  <si>
    <t>Transporturi   (cod 84.02.03+84.02.06+84.02.50)</t>
  </si>
  <si>
    <t>84.02</t>
  </si>
  <si>
    <t>119</t>
  </si>
  <si>
    <t>Transport rutier   (cod 84.02.03.01 la 84.02.03.03)</t>
  </si>
  <si>
    <t>84.02.03</t>
  </si>
  <si>
    <t>120</t>
  </si>
  <si>
    <t>Drumuri si poduri</t>
  </si>
  <si>
    <t>84.02.03.01</t>
  </si>
  <si>
    <t>134</t>
  </si>
  <si>
    <t>VII. REZERVE, EXCEDENT / DEFICIT</t>
  </si>
  <si>
    <t>96.02</t>
  </si>
  <si>
    <t>136</t>
  </si>
  <si>
    <t>EXCEDENT     98.02.96 + 98.02.97</t>
  </si>
  <si>
    <t>98.02</t>
  </si>
  <si>
    <t>137</t>
  </si>
  <si>
    <t xml:space="preserve">    Excedentul secţiunii de funcţionare</t>
  </si>
  <si>
    <t>98.02.96</t>
  </si>
  <si>
    <t>138</t>
  </si>
  <si>
    <t xml:space="preserve">    Excedentul secţiunii de dezvoltare</t>
  </si>
  <si>
    <t>98.02.97</t>
  </si>
  <si>
    <t>ORDONATOR DE CREDITE,</t>
  </si>
  <si>
    <t>BUJOR MONA</t>
  </si>
  <si>
    <t>.</t>
  </si>
  <si>
    <t>CONTABIL,</t>
  </si>
  <si>
    <t>HINCU VIORICA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</si>
</sst>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7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ht="22.5" x14ac:dyDescent="0.25">
      <c r="A11" s="10" t="s">
        <v>20</v>
      </c>
      <c r="B11" s="10" t="s">
        <v>21</v>
      </c>
      <c r="C11" s="10" t="s">
        <v>22</v>
      </c>
      <c r="D11" s="11">
        <f>D12+D16+D37+D40</f>
        <v>4899650</v>
      </c>
      <c r="E11" s="11">
        <f>E12+E16+E37+E40</f>
        <v>4899650</v>
      </c>
      <c r="F11" s="11">
        <f>F12+F16+F37+F40</f>
        <v>3843150</v>
      </c>
      <c r="G11" s="11">
        <f>G12+G16+G37+G40</f>
        <v>3836467</v>
      </c>
      <c r="H11" s="11">
        <f>H12+H16+H37+H40</f>
        <v>3836467</v>
      </c>
      <c r="I11" s="11">
        <f>I12+I16+I37+I40</f>
        <v>3238854</v>
      </c>
      <c r="J11" s="11">
        <f>H11-I11</f>
        <v>597613</v>
      </c>
      <c r="K11" s="11">
        <f>K12+K16+K37+K40</f>
        <v>3372296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D13</f>
        <v>1331000</v>
      </c>
      <c r="E12" s="11">
        <f>E13</f>
        <v>1331000</v>
      </c>
      <c r="F12" s="11">
        <f>F13</f>
        <v>1046040</v>
      </c>
      <c r="G12" s="11">
        <f>G13</f>
        <v>1039357</v>
      </c>
      <c r="H12" s="11">
        <f>H13</f>
        <v>1039357</v>
      </c>
      <c r="I12" s="11">
        <f>I13</f>
        <v>934639</v>
      </c>
      <c r="J12" s="11">
        <f>H12-I12</f>
        <v>104718</v>
      </c>
      <c r="K12" s="11">
        <f>K13</f>
        <v>991073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D14</f>
        <v>1331000</v>
      </c>
      <c r="E13" s="11">
        <f>E14</f>
        <v>1331000</v>
      </c>
      <c r="F13" s="11">
        <f>F14</f>
        <v>1046040</v>
      </c>
      <c r="G13" s="11">
        <f>G14</f>
        <v>1039357</v>
      </c>
      <c r="H13" s="11">
        <f>H14</f>
        <v>1039357</v>
      </c>
      <c r="I13" s="11">
        <f>I14</f>
        <v>934639</v>
      </c>
      <c r="J13" s="11">
        <f>H13-I13</f>
        <v>104718</v>
      </c>
      <c r="K13" s="11">
        <f>K14</f>
        <v>991073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D15</f>
        <v>1331000</v>
      </c>
      <c r="E14" s="11">
        <f>E15</f>
        <v>1331000</v>
      </c>
      <c r="F14" s="11">
        <f>F15</f>
        <v>1046040</v>
      </c>
      <c r="G14" s="11">
        <f>G15</f>
        <v>1039357</v>
      </c>
      <c r="H14" s="11">
        <f>H15</f>
        <v>1039357</v>
      </c>
      <c r="I14" s="11">
        <f>I15</f>
        <v>934639</v>
      </c>
      <c r="J14" s="11">
        <f>H14-I14</f>
        <v>104718</v>
      </c>
      <c r="K14" s="11">
        <f>K15</f>
        <v>991073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v>1331000</v>
      </c>
      <c r="E15" s="11">
        <v>1331000</v>
      </c>
      <c r="F15" s="11">
        <v>1046040</v>
      </c>
      <c r="G15" s="11">
        <v>1039357</v>
      </c>
      <c r="H15" s="11">
        <v>1039357</v>
      </c>
      <c r="I15" s="11">
        <v>934639</v>
      </c>
      <c r="J15" s="11">
        <f>H15-I15</f>
        <v>104718</v>
      </c>
      <c r="K15" s="11">
        <v>991073</v>
      </c>
    </row>
    <row r="16" spans="1:11" s="6" customFormat="1" ht="22.5" x14ac:dyDescent="0.25">
      <c r="A16" s="10" t="s">
        <v>35</v>
      </c>
      <c r="B16" s="10" t="s">
        <v>36</v>
      </c>
      <c r="C16" s="10" t="s">
        <v>37</v>
      </c>
      <c r="D16" s="11">
        <f>D17+D24+D32</f>
        <v>2935500</v>
      </c>
      <c r="E16" s="11">
        <f>E17+E24+E32</f>
        <v>2935500</v>
      </c>
      <c r="F16" s="11">
        <f>F17+F24+F32</f>
        <v>2187745</v>
      </c>
      <c r="G16" s="11">
        <f>G17+G24+G32</f>
        <v>2187745</v>
      </c>
      <c r="H16" s="11">
        <f>H17+H24+H32</f>
        <v>2187745</v>
      </c>
      <c r="I16" s="11">
        <f>I17+I24+I32</f>
        <v>1832204</v>
      </c>
      <c r="J16" s="11">
        <f>H16-I16</f>
        <v>355541</v>
      </c>
      <c r="K16" s="11">
        <f>K17+K24+K32</f>
        <v>2079689</v>
      </c>
    </row>
    <row r="17" spans="1:11" s="6" customFormat="1" ht="22.5" x14ac:dyDescent="0.25">
      <c r="A17" s="10" t="s">
        <v>38</v>
      </c>
      <c r="B17" s="10" t="s">
        <v>39</v>
      </c>
      <c r="C17" s="10" t="s">
        <v>40</v>
      </c>
      <c r="D17" s="11">
        <f>D18+D21+D23</f>
        <v>1971000</v>
      </c>
      <c r="E17" s="11">
        <f>E18+E21+E23</f>
        <v>1971000</v>
      </c>
      <c r="F17" s="11">
        <f>F18+F21+F23</f>
        <v>1509985</v>
      </c>
      <c r="G17" s="11">
        <f>G18+G21+G23</f>
        <v>1509985</v>
      </c>
      <c r="H17" s="11">
        <f>H18+H21+H23</f>
        <v>1509985</v>
      </c>
      <c r="I17" s="11">
        <f>I18+I21+I23</f>
        <v>1231642</v>
      </c>
      <c r="J17" s="11">
        <f>H17-I17</f>
        <v>278343</v>
      </c>
      <c r="K17" s="11">
        <f>K18+K21+K23</f>
        <v>1474547</v>
      </c>
    </row>
    <row r="18" spans="1:11" s="6" customFormat="1" ht="22.5" x14ac:dyDescent="0.25">
      <c r="A18" s="10" t="s">
        <v>41</v>
      </c>
      <c r="B18" s="10" t="s">
        <v>42</v>
      </c>
      <c r="C18" s="10" t="s">
        <v>43</v>
      </c>
      <c r="D18" s="11">
        <f>D19+D20</f>
        <v>711022</v>
      </c>
      <c r="E18" s="11">
        <f>E19+E20</f>
        <v>711022</v>
      </c>
      <c r="F18" s="11">
        <f>F19+F20</f>
        <v>536324</v>
      </c>
      <c r="G18" s="11">
        <f>G19+G20</f>
        <v>536324</v>
      </c>
      <c r="H18" s="11">
        <f>H19+H20</f>
        <v>536324</v>
      </c>
      <c r="I18" s="11">
        <f>I19+I20</f>
        <v>452111</v>
      </c>
      <c r="J18" s="11">
        <f>H18-I18</f>
        <v>84213</v>
      </c>
      <c r="K18" s="11">
        <f>K19+K20</f>
        <v>455052</v>
      </c>
    </row>
    <row r="19" spans="1:11" s="6" customFormat="1" x14ac:dyDescent="0.25">
      <c r="A19" s="10" t="s">
        <v>44</v>
      </c>
      <c r="B19" s="10" t="s">
        <v>45</v>
      </c>
      <c r="C19" s="10" t="s">
        <v>46</v>
      </c>
      <c r="D19" s="11">
        <v>298003</v>
      </c>
      <c r="E19" s="11">
        <v>298003</v>
      </c>
      <c r="F19" s="11">
        <v>226213</v>
      </c>
      <c r="G19" s="11">
        <v>226213</v>
      </c>
      <c r="H19" s="11">
        <v>226213</v>
      </c>
      <c r="I19" s="11">
        <v>173383</v>
      </c>
      <c r="J19" s="11">
        <f>H19-I19</f>
        <v>52830</v>
      </c>
      <c r="K19" s="11">
        <v>173799</v>
      </c>
    </row>
    <row r="20" spans="1:11" s="6" customFormat="1" x14ac:dyDescent="0.25">
      <c r="A20" s="10" t="s">
        <v>47</v>
      </c>
      <c r="B20" s="10" t="s">
        <v>48</v>
      </c>
      <c r="C20" s="10" t="s">
        <v>49</v>
      </c>
      <c r="D20" s="11">
        <v>413019</v>
      </c>
      <c r="E20" s="11">
        <v>413019</v>
      </c>
      <c r="F20" s="11">
        <v>310111</v>
      </c>
      <c r="G20" s="11">
        <v>310111</v>
      </c>
      <c r="H20" s="11">
        <v>310111</v>
      </c>
      <c r="I20" s="11">
        <v>278728</v>
      </c>
      <c r="J20" s="11">
        <f>H20-I20</f>
        <v>31383</v>
      </c>
      <c r="K20" s="11">
        <v>281253</v>
      </c>
    </row>
    <row r="21" spans="1:11" s="6" customFormat="1" ht="22.5" x14ac:dyDescent="0.25">
      <c r="A21" s="10" t="s">
        <v>50</v>
      </c>
      <c r="B21" s="10" t="s">
        <v>51</v>
      </c>
      <c r="C21" s="10" t="s">
        <v>52</v>
      </c>
      <c r="D21" s="11">
        <f>D22</f>
        <v>1205978</v>
      </c>
      <c r="E21" s="11">
        <f>E22</f>
        <v>1205978</v>
      </c>
      <c r="F21" s="11">
        <f>F22</f>
        <v>933161</v>
      </c>
      <c r="G21" s="11">
        <f>G22</f>
        <v>933161</v>
      </c>
      <c r="H21" s="11">
        <f>H22</f>
        <v>933161</v>
      </c>
      <c r="I21" s="11">
        <f>I22</f>
        <v>756481</v>
      </c>
      <c r="J21" s="11">
        <f>H21-I21</f>
        <v>176680</v>
      </c>
      <c r="K21" s="11">
        <f>K22</f>
        <v>996445</v>
      </c>
    </row>
    <row r="22" spans="1:11" s="6" customFormat="1" x14ac:dyDescent="0.25">
      <c r="A22" s="10" t="s">
        <v>53</v>
      </c>
      <c r="B22" s="10" t="s">
        <v>54</v>
      </c>
      <c r="C22" s="10" t="s">
        <v>55</v>
      </c>
      <c r="D22" s="11">
        <v>1205978</v>
      </c>
      <c r="E22" s="11">
        <v>1205978</v>
      </c>
      <c r="F22" s="11">
        <v>933161</v>
      </c>
      <c r="G22" s="11">
        <v>933161</v>
      </c>
      <c r="H22" s="11">
        <v>933161</v>
      </c>
      <c r="I22" s="11">
        <v>756481</v>
      </c>
      <c r="J22" s="11">
        <f>H22-I22</f>
        <v>176680</v>
      </c>
      <c r="K22" s="11">
        <v>996445</v>
      </c>
    </row>
    <row r="23" spans="1:11" s="6" customFormat="1" x14ac:dyDescent="0.25">
      <c r="A23" s="10" t="s">
        <v>56</v>
      </c>
      <c r="B23" s="10" t="s">
        <v>57</v>
      </c>
      <c r="C23" s="10" t="s">
        <v>58</v>
      </c>
      <c r="D23" s="11">
        <v>54000</v>
      </c>
      <c r="E23" s="11">
        <v>54000</v>
      </c>
      <c r="F23" s="11">
        <v>40500</v>
      </c>
      <c r="G23" s="11">
        <v>40500</v>
      </c>
      <c r="H23" s="11">
        <v>40500</v>
      </c>
      <c r="I23" s="11">
        <v>23050</v>
      </c>
      <c r="J23" s="11">
        <f>H23-I23</f>
        <v>17450</v>
      </c>
      <c r="K23" s="11">
        <v>23050</v>
      </c>
    </row>
    <row r="24" spans="1:11" s="6" customFormat="1" ht="22.5" x14ac:dyDescent="0.25">
      <c r="A24" s="10" t="s">
        <v>59</v>
      </c>
      <c r="B24" s="10" t="s">
        <v>60</v>
      </c>
      <c r="C24" s="10" t="s">
        <v>61</v>
      </c>
      <c r="D24" s="11">
        <f>D25+D29+D31</f>
        <v>102500</v>
      </c>
      <c r="E24" s="11">
        <f>E25+E29+E31</f>
        <v>102500</v>
      </c>
      <c r="F24" s="11">
        <f>F25+F29+F31</f>
        <v>90500</v>
      </c>
      <c r="G24" s="11">
        <f>G25+G29+G31</f>
        <v>90500</v>
      </c>
      <c r="H24" s="11">
        <f>H25+H29+H31</f>
        <v>90500</v>
      </c>
      <c r="I24" s="11">
        <f>I25+I29+I31</f>
        <v>63706</v>
      </c>
      <c r="J24" s="11">
        <f>H24-I24</f>
        <v>26794</v>
      </c>
      <c r="K24" s="11">
        <f>K25+K29+K31</f>
        <v>64928</v>
      </c>
    </row>
    <row r="25" spans="1:11" s="6" customFormat="1" ht="22.5" x14ac:dyDescent="0.25">
      <c r="A25" s="10" t="s">
        <v>62</v>
      </c>
      <c r="B25" s="10" t="s">
        <v>63</v>
      </c>
      <c r="C25" s="10" t="s">
        <v>64</v>
      </c>
      <c r="D25" s="11">
        <f>D26+D27+D28</f>
        <v>77500</v>
      </c>
      <c r="E25" s="11">
        <f>E26+E27+E28</f>
        <v>77500</v>
      </c>
      <c r="F25" s="11">
        <f>F26+F27+F28</f>
        <v>67500</v>
      </c>
      <c r="G25" s="11">
        <f>G26+G27+G28</f>
        <v>67500</v>
      </c>
      <c r="H25" s="11">
        <f>H26+H27+H28</f>
        <v>67500</v>
      </c>
      <c r="I25" s="11">
        <f>I26+I27+I28</f>
        <v>54180</v>
      </c>
      <c r="J25" s="11">
        <f>H25-I25</f>
        <v>13320</v>
      </c>
      <c r="K25" s="11">
        <f>K26+K27+K28</f>
        <v>55402</v>
      </c>
    </row>
    <row r="26" spans="1:11" s="6" customFormat="1" ht="22.5" x14ac:dyDescent="0.25">
      <c r="A26" s="10" t="s">
        <v>65</v>
      </c>
      <c r="B26" s="10" t="s">
        <v>66</v>
      </c>
      <c r="C26" s="10" t="s">
        <v>67</v>
      </c>
      <c r="D26" s="11">
        <v>27500</v>
      </c>
      <c r="E26" s="11">
        <v>27500</v>
      </c>
      <c r="F26" s="11">
        <v>27500</v>
      </c>
      <c r="G26" s="11">
        <v>27500</v>
      </c>
      <c r="H26" s="11">
        <v>27500</v>
      </c>
      <c r="I26" s="11">
        <v>20131</v>
      </c>
      <c r="J26" s="11">
        <f>H26-I26</f>
        <v>7369</v>
      </c>
      <c r="K26" s="11">
        <v>20867</v>
      </c>
    </row>
    <row r="27" spans="1:11" s="6" customFormat="1" x14ac:dyDescent="0.25">
      <c r="A27" s="10" t="s">
        <v>68</v>
      </c>
      <c r="B27" s="10" t="s">
        <v>69</v>
      </c>
      <c r="C27" s="10" t="s">
        <v>70</v>
      </c>
      <c r="D27" s="11">
        <v>50000</v>
      </c>
      <c r="E27" s="11">
        <v>50000</v>
      </c>
      <c r="F27" s="11">
        <v>40000</v>
      </c>
      <c r="G27" s="11">
        <v>40000</v>
      </c>
      <c r="H27" s="11">
        <v>40000</v>
      </c>
      <c r="I27" s="11">
        <v>34049</v>
      </c>
      <c r="J27" s="11">
        <f>H27-I27</f>
        <v>5951</v>
      </c>
      <c r="K27" s="11">
        <v>31541</v>
      </c>
    </row>
    <row r="28" spans="1:11" s="6" customFormat="1" ht="22.5" x14ac:dyDescent="0.25">
      <c r="A28" s="10" t="s">
        <v>71</v>
      </c>
      <c r="B28" s="10" t="s">
        <v>72</v>
      </c>
      <c r="C28" s="10" t="s">
        <v>73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f>H28-I28</f>
        <v>0</v>
      </c>
      <c r="K28" s="11">
        <v>2994</v>
      </c>
    </row>
    <row r="29" spans="1:11" s="6" customFormat="1" ht="22.5" x14ac:dyDescent="0.25">
      <c r="A29" s="10" t="s">
        <v>74</v>
      </c>
      <c r="B29" s="10" t="s">
        <v>75</v>
      </c>
      <c r="C29" s="10" t="s">
        <v>76</v>
      </c>
      <c r="D29" s="11">
        <f>D30</f>
        <v>10000</v>
      </c>
      <c r="E29" s="11">
        <f>E30</f>
        <v>10000</v>
      </c>
      <c r="F29" s="11">
        <f>F30</f>
        <v>8000</v>
      </c>
      <c r="G29" s="11">
        <f>G30</f>
        <v>8000</v>
      </c>
      <c r="H29" s="11">
        <f>H30</f>
        <v>8000</v>
      </c>
      <c r="I29" s="11">
        <f>I30</f>
        <v>1734</v>
      </c>
      <c r="J29" s="11">
        <f>H29-I29</f>
        <v>6266</v>
      </c>
      <c r="K29" s="11">
        <f>K30</f>
        <v>1734</v>
      </c>
    </row>
    <row r="30" spans="1:11" s="6" customFormat="1" x14ac:dyDescent="0.25">
      <c r="A30" s="10" t="s">
        <v>77</v>
      </c>
      <c r="B30" s="10" t="s">
        <v>78</v>
      </c>
      <c r="C30" s="10" t="s">
        <v>79</v>
      </c>
      <c r="D30" s="11">
        <v>10000</v>
      </c>
      <c r="E30" s="11">
        <v>10000</v>
      </c>
      <c r="F30" s="11">
        <v>8000</v>
      </c>
      <c r="G30" s="11">
        <v>8000</v>
      </c>
      <c r="H30" s="11">
        <v>8000</v>
      </c>
      <c r="I30" s="11">
        <v>1734</v>
      </c>
      <c r="J30" s="11">
        <f>H30-I30</f>
        <v>6266</v>
      </c>
      <c r="K30" s="11">
        <v>1734</v>
      </c>
    </row>
    <row r="31" spans="1:11" s="6" customFormat="1" ht="22.5" x14ac:dyDescent="0.25">
      <c r="A31" s="10" t="s">
        <v>80</v>
      </c>
      <c r="B31" s="10" t="s">
        <v>81</v>
      </c>
      <c r="C31" s="10" t="s">
        <v>82</v>
      </c>
      <c r="D31" s="11">
        <v>15000</v>
      </c>
      <c r="E31" s="11">
        <v>15000</v>
      </c>
      <c r="F31" s="11">
        <v>15000</v>
      </c>
      <c r="G31" s="11">
        <v>15000</v>
      </c>
      <c r="H31" s="11">
        <v>15000</v>
      </c>
      <c r="I31" s="11">
        <v>7792</v>
      </c>
      <c r="J31" s="11">
        <f>H31-I31</f>
        <v>7208</v>
      </c>
      <c r="K31" s="11">
        <v>7792</v>
      </c>
    </row>
    <row r="32" spans="1:11" s="6" customFormat="1" ht="33" x14ac:dyDescent="0.25">
      <c r="A32" s="10" t="s">
        <v>83</v>
      </c>
      <c r="B32" s="10" t="s">
        <v>84</v>
      </c>
      <c r="C32" s="10" t="s">
        <v>85</v>
      </c>
      <c r="D32" s="11">
        <f>+D33+D35</f>
        <v>862000</v>
      </c>
      <c r="E32" s="11">
        <f>+E33+E35</f>
        <v>862000</v>
      </c>
      <c r="F32" s="11">
        <f>+F33+F35</f>
        <v>587260</v>
      </c>
      <c r="G32" s="11">
        <f>+G33+G35</f>
        <v>587260</v>
      </c>
      <c r="H32" s="11">
        <f>+H33+H35</f>
        <v>587260</v>
      </c>
      <c r="I32" s="11">
        <f>+I33+I35</f>
        <v>536856</v>
      </c>
      <c r="J32" s="11">
        <f>H32-I32</f>
        <v>50404</v>
      </c>
      <c r="K32" s="11">
        <f>+K33+K35</f>
        <v>540214</v>
      </c>
    </row>
    <row r="33" spans="1:11" s="6" customFormat="1" ht="22.5" x14ac:dyDescent="0.25">
      <c r="A33" s="10" t="s">
        <v>86</v>
      </c>
      <c r="B33" s="10" t="s">
        <v>87</v>
      </c>
      <c r="C33" s="10" t="s">
        <v>88</v>
      </c>
      <c r="D33" s="11">
        <f>D34</f>
        <v>792000</v>
      </c>
      <c r="E33" s="11">
        <f>E34</f>
        <v>792000</v>
      </c>
      <c r="F33" s="11">
        <f>F34</f>
        <v>587260</v>
      </c>
      <c r="G33" s="11">
        <f>G34</f>
        <v>587260</v>
      </c>
      <c r="H33" s="11">
        <f>H34</f>
        <v>587260</v>
      </c>
      <c r="I33" s="11">
        <f>I34</f>
        <v>536856</v>
      </c>
      <c r="J33" s="11">
        <f>H33-I33</f>
        <v>50404</v>
      </c>
      <c r="K33" s="11">
        <f>K34</f>
        <v>540214</v>
      </c>
    </row>
    <row r="34" spans="1:11" s="6" customFormat="1" x14ac:dyDescent="0.25">
      <c r="A34" s="10" t="s">
        <v>89</v>
      </c>
      <c r="B34" s="10" t="s">
        <v>90</v>
      </c>
      <c r="C34" s="10" t="s">
        <v>91</v>
      </c>
      <c r="D34" s="11">
        <v>792000</v>
      </c>
      <c r="E34" s="11">
        <v>792000</v>
      </c>
      <c r="F34" s="11">
        <v>587260</v>
      </c>
      <c r="G34" s="11">
        <v>587260</v>
      </c>
      <c r="H34" s="11">
        <v>587260</v>
      </c>
      <c r="I34" s="11">
        <v>536856</v>
      </c>
      <c r="J34" s="11">
        <f>H34-I34</f>
        <v>50404</v>
      </c>
      <c r="K34" s="11">
        <v>540214</v>
      </c>
    </row>
    <row r="35" spans="1:11" s="6" customFormat="1" ht="22.5" x14ac:dyDescent="0.25">
      <c r="A35" s="10" t="s">
        <v>92</v>
      </c>
      <c r="B35" s="10" t="s">
        <v>93</v>
      </c>
      <c r="C35" s="10" t="s">
        <v>94</v>
      </c>
      <c r="D35" s="11">
        <f>D36</f>
        <v>70000</v>
      </c>
      <c r="E35" s="11">
        <f>E36</f>
        <v>70000</v>
      </c>
      <c r="F35" s="11">
        <f>F36</f>
        <v>0</v>
      </c>
      <c r="G35" s="11">
        <f>G36</f>
        <v>0</v>
      </c>
      <c r="H35" s="11">
        <f>H36</f>
        <v>0</v>
      </c>
      <c r="I35" s="11">
        <f>I36</f>
        <v>0</v>
      </c>
      <c r="J35" s="11">
        <f>H35-I35</f>
        <v>0</v>
      </c>
      <c r="K35" s="11">
        <f>K36</f>
        <v>0</v>
      </c>
    </row>
    <row r="36" spans="1:11" s="6" customFormat="1" x14ac:dyDescent="0.25">
      <c r="A36" s="10" t="s">
        <v>95</v>
      </c>
      <c r="B36" s="10" t="s">
        <v>96</v>
      </c>
      <c r="C36" s="10" t="s">
        <v>97</v>
      </c>
      <c r="D36" s="11">
        <v>70000</v>
      </c>
      <c r="E36" s="11">
        <v>70000</v>
      </c>
      <c r="F36" s="11">
        <v>0</v>
      </c>
      <c r="G36" s="11">
        <v>0</v>
      </c>
      <c r="H36" s="11">
        <v>0</v>
      </c>
      <c r="I36" s="11">
        <v>0</v>
      </c>
      <c r="J36" s="11">
        <f>H36-I36</f>
        <v>0</v>
      </c>
      <c r="K36" s="11">
        <v>0</v>
      </c>
    </row>
    <row r="37" spans="1:11" s="6" customFormat="1" ht="33" x14ac:dyDescent="0.25">
      <c r="A37" s="10" t="s">
        <v>98</v>
      </c>
      <c r="B37" s="10" t="s">
        <v>99</v>
      </c>
      <c r="C37" s="10" t="s">
        <v>100</v>
      </c>
      <c r="D37" s="11">
        <f>D38</f>
        <v>50000</v>
      </c>
      <c r="E37" s="11">
        <f>E38</f>
        <v>50000</v>
      </c>
      <c r="F37" s="11">
        <f>F38</f>
        <v>35000</v>
      </c>
      <c r="G37" s="11">
        <f>G38</f>
        <v>35000</v>
      </c>
      <c r="H37" s="11">
        <f>H38</f>
        <v>35000</v>
      </c>
      <c r="I37" s="11">
        <f>I38</f>
        <v>34438</v>
      </c>
      <c r="J37" s="11">
        <f>H37-I37</f>
        <v>562</v>
      </c>
      <c r="K37" s="11">
        <f>K38</f>
        <v>34438</v>
      </c>
    </row>
    <row r="38" spans="1:11" s="6" customFormat="1" ht="22.5" x14ac:dyDescent="0.25">
      <c r="A38" s="10" t="s">
        <v>101</v>
      </c>
      <c r="B38" s="10" t="s">
        <v>102</v>
      </c>
      <c r="C38" s="10" t="s">
        <v>103</v>
      </c>
      <c r="D38" s="11">
        <f>+D39</f>
        <v>50000</v>
      </c>
      <c r="E38" s="11">
        <f>+E39</f>
        <v>50000</v>
      </c>
      <c r="F38" s="11">
        <f>+F39</f>
        <v>35000</v>
      </c>
      <c r="G38" s="11">
        <f>+G39</f>
        <v>35000</v>
      </c>
      <c r="H38" s="11">
        <f>+H39</f>
        <v>35000</v>
      </c>
      <c r="I38" s="11">
        <f>+I39</f>
        <v>34438</v>
      </c>
      <c r="J38" s="11">
        <f>H38-I38</f>
        <v>562</v>
      </c>
      <c r="K38" s="11">
        <f>+K39</f>
        <v>34438</v>
      </c>
    </row>
    <row r="39" spans="1:11" s="6" customFormat="1" ht="22.5" x14ac:dyDescent="0.25">
      <c r="A39" s="10" t="s">
        <v>104</v>
      </c>
      <c r="B39" s="10" t="s">
        <v>105</v>
      </c>
      <c r="C39" s="10" t="s">
        <v>106</v>
      </c>
      <c r="D39" s="11">
        <v>50000</v>
      </c>
      <c r="E39" s="11">
        <v>50000</v>
      </c>
      <c r="F39" s="11">
        <v>35000</v>
      </c>
      <c r="G39" s="11">
        <v>35000</v>
      </c>
      <c r="H39" s="11">
        <v>35000</v>
      </c>
      <c r="I39" s="11">
        <v>34438</v>
      </c>
      <c r="J39" s="11">
        <f>H39-I39</f>
        <v>562</v>
      </c>
      <c r="K39" s="11">
        <v>34438</v>
      </c>
    </row>
    <row r="40" spans="1:11" s="6" customFormat="1" ht="22.5" x14ac:dyDescent="0.25">
      <c r="A40" s="10" t="s">
        <v>107</v>
      </c>
      <c r="B40" s="10" t="s">
        <v>108</v>
      </c>
      <c r="C40" s="10" t="s">
        <v>109</v>
      </c>
      <c r="D40" s="11">
        <f>+D41</f>
        <v>583150</v>
      </c>
      <c r="E40" s="11">
        <f>+E41</f>
        <v>583150</v>
      </c>
      <c r="F40" s="11">
        <f>+F41</f>
        <v>574365</v>
      </c>
      <c r="G40" s="11">
        <f>+G41</f>
        <v>574365</v>
      </c>
      <c r="H40" s="11">
        <f>+H41</f>
        <v>574365</v>
      </c>
      <c r="I40" s="11">
        <f>+I41</f>
        <v>437573</v>
      </c>
      <c r="J40" s="11">
        <f>H40-I40</f>
        <v>136792</v>
      </c>
      <c r="K40" s="11">
        <f>+K41</f>
        <v>267096</v>
      </c>
    </row>
    <row r="41" spans="1:11" s="6" customFormat="1" ht="22.5" x14ac:dyDescent="0.25">
      <c r="A41" s="10" t="s">
        <v>110</v>
      </c>
      <c r="B41" s="10" t="s">
        <v>111</v>
      </c>
      <c r="C41" s="10" t="s">
        <v>112</v>
      </c>
      <c r="D41" s="11">
        <f>D42</f>
        <v>583150</v>
      </c>
      <c r="E41" s="11">
        <f>E42</f>
        <v>583150</v>
      </c>
      <c r="F41" s="11">
        <f>F42</f>
        <v>574365</v>
      </c>
      <c r="G41" s="11">
        <f>G42</f>
        <v>574365</v>
      </c>
      <c r="H41" s="11">
        <f>H42</f>
        <v>574365</v>
      </c>
      <c r="I41" s="11">
        <f>I42</f>
        <v>437573</v>
      </c>
      <c r="J41" s="11">
        <f>H41-I41</f>
        <v>136792</v>
      </c>
      <c r="K41" s="11">
        <f>K42</f>
        <v>267096</v>
      </c>
    </row>
    <row r="42" spans="1:11" s="6" customFormat="1" ht="22.5" x14ac:dyDescent="0.25">
      <c r="A42" s="10" t="s">
        <v>113</v>
      </c>
      <c r="B42" s="10" t="s">
        <v>114</v>
      </c>
      <c r="C42" s="10" t="s">
        <v>115</v>
      </c>
      <c r="D42" s="11">
        <f>D43</f>
        <v>583150</v>
      </c>
      <c r="E42" s="11">
        <f>E43</f>
        <v>583150</v>
      </c>
      <c r="F42" s="11">
        <f>F43</f>
        <v>574365</v>
      </c>
      <c r="G42" s="11">
        <f>G43</f>
        <v>574365</v>
      </c>
      <c r="H42" s="11">
        <f>H43</f>
        <v>574365</v>
      </c>
      <c r="I42" s="11">
        <f>I43</f>
        <v>437573</v>
      </c>
      <c r="J42" s="11">
        <f>H42-I42</f>
        <v>136792</v>
      </c>
      <c r="K42" s="11">
        <f>K43</f>
        <v>267096</v>
      </c>
    </row>
    <row r="43" spans="1:11" s="6" customFormat="1" x14ac:dyDescent="0.25">
      <c r="A43" s="10" t="s">
        <v>116</v>
      </c>
      <c r="B43" s="10" t="s">
        <v>117</v>
      </c>
      <c r="C43" s="10" t="s">
        <v>118</v>
      </c>
      <c r="D43" s="11">
        <v>583150</v>
      </c>
      <c r="E43" s="11">
        <v>583150</v>
      </c>
      <c r="F43" s="11">
        <v>574365</v>
      </c>
      <c r="G43" s="11">
        <v>574365</v>
      </c>
      <c r="H43" s="11">
        <v>574365</v>
      </c>
      <c r="I43" s="11">
        <v>437573</v>
      </c>
      <c r="J43" s="11">
        <f>H43-I43</f>
        <v>136792</v>
      </c>
      <c r="K43" s="11">
        <v>267096</v>
      </c>
    </row>
    <row r="44" spans="1:11" s="6" customFormat="1" x14ac:dyDescent="0.25">
      <c r="A44" s="10" t="s">
        <v>119</v>
      </c>
      <c r="B44" s="10" t="s">
        <v>120</v>
      </c>
      <c r="C44" s="10" t="s">
        <v>121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254718</v>
      </c>
      <c r="J44" s="11">
        <f>H44-I44</f>
        <v>-254718</v>
      </c>
      <c r="K44" s="11">
        <v>0</v>
      </c>
    </row>
    <row r="45" spans="1:11" s="6" customFormat="1" x14ac:dyDescent="0.25">
      <c r="A45" s="10" t="s">
        <v>122</v>
      </c>
      <c r="B45" s="10" t="s">
        <v>123</v>
      </c>
      <c r="C45" s="10" t="s">
        <v>124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254718</v>
      </c>
      <c r="J45" s="11">
        <f>H45-I45</f>
        <v>-254718</v>
      </c>
      <c r="K45" s="11">
        <v>0</v>
      </c>
    </row>
    <row r="46" spans="1:11" s="6" customFormat="1" x14ac:dyDescent="0.25">
      <c r="A46" s="10" t="s">
        <v>125</v>
      </c>
      <c r="B46" s="10" t="s">
        <v>126</v>
      </c>
      <c r="C46" s="10" t="s">
        <v>127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254446</v>
      </c>
      <c r="J46" s="11">
        <f>H46-I46</f>
        <v>-254446</v>
      </c>
      <c r="K46" s="11">
        <v>0</v>
      </c>
    </row>
    <row r="47" spans="1:11" s="6" customFormat="1" x14ac:dyDescent="0.25">
      <c r="A47" s="10" t="s">
        <v>128</v>
      </c>
      <c r="B47" s="10" t="s">
        <v>129</v>
      </c>
      <c r="C47" s="10" t="s">
        <v>130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272</v>
      </c>
      <c r="J47" s="11">
        <f>H47-I47</f>
        <v>-272</v>
      </c>
      <c r="K47" s="11">
        <v>0</v>
      </c>
    </row>
    <row r="48" spans="1:11" s="6" customFormat="1" x14ac:dyDescent="0.25">
      <c r="A48" s="8"/>
      <c r="B48" s="8"/>
      <c r="C48" s="8"/>
      <c r="D48" s="9"/>
      <c r="E48" s="9"/>
      <c r="F48" s="9"/>
      <c r="G48" s="9"/>
      <c r="H48" s="9"/>
      <c r="I48" s="9"/>
      <c r="J48" s="9"/>
      <c r="K48" s="9"/>
    </row>
    <row r="49" spans="1:12" x14ac:dyDescent="0.25">
      <c r="A49" s="13" t="s">
        <v>131</v>
      </c>
      <c r="B49" s="13"/>
      <c r="C49" s="13"/>
      <c r="D49" s="13"/>
      <c r="E49" s="13" t="s">
        <v>133</v>
      </c>
      <c r="F49" s="13"/>
      <c r="G49" s="13"/>
      <c r="H49" s="13"/>
      <c r="I49" s="13" t="s">
        <v>134</v>
      </c>
      <c r="J49" s="13"/>
      <c r="K49" s="13"/>
      <c r="L49" s="13"/>
    </row>
    <row r="50" spans="1:12" x14ac:dyDescent="0.25">
      <c r="A50" s="3" t="s">
        <v>132</v>
      </c>
      <c r="B50" s="3"/>
      <c r="C50" s="3"/>
      <c r="D50" s="3"/>
      <c r="E50" s="3" t="s">
        <v>133</v>
      </c>
      <c r="F50" s="3"/>
      <c r="G50" s="3"/>
      <c r="H50" s="3"/>
      <c r="I50" s="3" t="s">
        <v>135</v>
      </c>
      <c r="J50" s="3"/>
      <c r="K50" s="3"/>
      <c r="L50" s="3"/>
    </row>
    <row r="97" spans="1:20" x14ac:dyDescent="0.25">
      <c r="A97" s="12"/>
      <c r="B97" s="12"/>
      <c r="C97" s="12"/>
      <c r="D97" s="12"/>
      <c r="I97" s="12"/>
      <c r="J97" s="12"/>
      <c r="K97" s="12"/>
      <c r="L97" s="12"/>
      <c r="Q97" s="12"/>
      <c r="R97" s="12"/>
      <c r="S97" s="12"/>
      <c r="T97" s="12"/>
    </row>
  </sheetData>
  <mergeCells count="22">
    <mergeCell ref="H8:H9"/>
    <mergeCell ref="I8:I9"/>
    <mergeCell ref="J8:J9"/>
    <mergeCell ref="K8:K9"/>
    <mergeCell ref="A49:D49"/>
    <mergeCell ref="A50:D50"/>
    <mergeCell ref="E49:H49"/>
    <mergeCell ref="E50:H50"/>
    <mergeCell ref="I49:L49"/>
    <mergeCell ref="I50:L50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2017-11-12T10:06:09Z</dcterms:created>
  <dcterms:modified xsi:type="dcterms:W3CDTF">2017-11-12T10:06:10Z</dcterms:modified>
</cp:coreProperties>
</file>