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/>
  <c r="D33" i="1"/>
  <c r="D32" i="1" s="1"/>
  <c r="E33" i="1"/>
  <c r="E32" i="1" s="1"/>
  <c r="G33" i="1"/>
  <c r="H33" i="1"/>
  <c r="F33" i="1" s="1"/>
  <c r="K33" i="1" s="1"/>
  <c r="I33" i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 s="1"/>
  <c r="D43" i="1"/>
  <c r="D42" i="1" s="1"/>
  <c r="E43" i="1"/>
  <c r="E42" i="1" s="1"/>
  <c r="G43" i="1"/>
  <c r="G42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E45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J45" i="1" s="1"/>
  <c r="F49" i="1"/>
  <c r="K49" i="1"/>
  <c r="D52" i="1"/>
  <c r="D51" i="1" s="1"/>
  <c r="D50" i="1" s="1"/>
  <c r="E52" i="1"/>
  <c r="E51" i="1" s="1"/>
  <c r="E50" i="1" s="1"/>
  <c r="G52" i="1"/>
  <c r="G51" i="1" s="1"/>
  <c r="H52" i="1"/>
  <c r="F52" i="1" s="1"/>
  <c r="K52" i="1" s="1"/>
  <c r="I52" i="1"/>
  <c r="I51" i="1" s="1"/>
  <c r="I50" i="1" s="1"/>
  <c r="J52" i="1"/>
  <c r="J51" i="1" s="1"/>
  <c r="J50" i="1" s="1"/>
  <c r="F53" i="1"/>
  <c r="K53" i="1"/>
  <c r="D54" i="1"/>
  <c r="E54" i="1"/>
  <c r="G54" i="1"/>
  <c r="F54" i="1" s="1"/>
  <c r="K54" i="1" s="1"/>
  <c r="H54" i="1"/>
  <c r="I54" i="1"/>
  <c r="J54" i="1"/>
  <c r="F55" i="1"/>
  <c r="K55" i="1" s="1"/>
  <c r="F56" i="1"/>
  <c r="K56" i="1"/>
  <c r="F57" i="1"/>
  <c r="K57" i="1"/>
  <c r="D59" i="1"/>
  <c r="D58" i="1" s="1"/>
  <c r="E59" i="1"/>
  <c r="E58" i="1" s="1"/>
  <c r="F59" i="1"/>
  <c r="G59" i="1"/>
  <c r="G58" i="1" s="1"/>
  <c r="F58" i="1" s="1"/>
  <c r="H59" i="1"/>
  <c r="H58" i="1" s="1"/>
  <c r="I59" i="1"/>
  <c r="I58" i="1" s="1"/>
  <c r="J59" i="1"/>
  <c r="J58" i="1" s="1"/>
  <c r="K59" i="1"/>
  <c r="F60" i="1"/>
  <c r="K60" i="1"/>
  <c r="F42" i="1" l="1"/>
  <c r="K42" i="1" s="1"/>
  <c r="D45" i="1"/>
  <c r="J32" i="1"/>
  <c r="J15" i="1" s="1"/>
  <c r="J14" i="1" s="1"/>
  <c r="H15" i="1"/>
  <c r="I32" i="1"/>
  <c r="I15" i="1" s="1"/>
  <c r="I14" i="1" s="1"/>
  <c r="E15" i="1"/>
  <c r="E14" i="1" s="1"/>
  <c r="F51" i="1"/>
  <c r="K51" i="1" s="1"/>
  <c r="G50" i="1"/>
  <c r="F50" i="1" s="1"/>
  <c r="K50" i="1" s="1"/>
  <c r="K58" i="1"/>
  <c r="I45" i="1"/>
  <c r="D15" i="1"/>
  <c r="D14" i="1" s="1"/>
  <c r="F43" i="1"/>
  <c r="K43" i="1" s="1"/>
  <c r="H51" i="1"/>
  <c r="H50" i="1" s="1"/>
  <c r="H45" i="1" s="1"/>
  <c r="H32" i="1"/>
  <c r="G17" i="1"/>
  <c r="G47" i="1"/>
  <c r="G37" i="1"/>
  <c r="F37" i="1" s="1"/>
  <c r="K37" i="1" s="1"/>
  <c r="G24" i="1"/>
  <c r="I12" i="1" l="1"/>
  <c r="I13" i="1"/>
  <c r="J12" i="1"/>
  <c r="J13" i="1"/>
  <c r="E12" i="1"/>
  <c r="E13" i="1"/>
  <c r="H14" i="1"/>
  <c r="D12" i="1"/>
  <c r="D13" i="1"/>
  <c r="G32" i="1"/>
  <c r="F32" i="1" s="1"/>
  <c r="K32" i="1" s="1"/>
  <c r="F47" i="1"/>
  <c r="K47" i="1" s="1"/>
  <c r="G46" i="1"/>
  <c r="F17" i="1"/>
  <c r="K17" i="1" s="1"/>
  <c r="G16" i="1"/>
  <c r="F24" i="1"/>
  <c r="K24" i="1" s="1"/>
  <c r="G23" i="1"/>
  <c r="F23" i="1" s="1"/>
  <c r="K23" i="1" s="1"/>
  <c r="F46" i="1" l="1"/>
  <c r="K46" i="1" s="1"/>
  <c r="G45" i="1"/>
  <c r="F45" i="1" s="1"/>
  <c r="K45" i="1" s="1"/>
  <c r="F16" i="1"/>
  <c r="K16" i="1" s="1"/>
  <c r="G15" i="1"/>
  <c r="H12" i="1"/>
  <c r="H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<sst xmlns="http://schemas.openxmlformats.org/spreadsheetml/2006/main" count="175" uniqueCount="174">
  <si>
    <t>JUDETUL  VASLUI</t>
  </si>
  <si>
    <t>COMUNA SOLESTI</t>
  </si>
  <si>
    <t>Biroul contabilitate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</si>
  <si>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</si>
  <si>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</si>
  <si>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</si>
  <si>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</si>
  <si>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</si>
  <si>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</si>
  <si>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</si>
  <si>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</si>
  <si>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</si>
  <si>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</si>
  <si>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</si>
  <si>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</si>
  <si>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</si>
  <si>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</si>
  <si>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</si>
  <si>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</si>
  <si>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</si>
  <si>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</si>
  <si>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</si>
  <si>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</si>
  <si>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</si>
  <si>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</si>
  <si>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</si>
  <si>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</si>
  <si>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</si>
  <si>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</si>
  <si>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</si>
  <si>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</si>
  <si>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</si>
  <si>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</si>
  <si>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</si>
  <si>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</si>
  <si>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</si>
  <si>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</si>
  <si>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</si>
  <si>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</si>
  <si>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</si>
  <si>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</si>
  <si>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</si>
  <si>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</si>
  <si>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</si>
  <si>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</si>
  <si>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</si>
  <si>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</si>
  <si>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</si>
  <si>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</si>
  <si>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</si>
  <si>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</si>
  <si>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</si>
  <si>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</si>
  <si>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</si>
  <si>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</si>
  <si>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</si>
  <si>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</si>
  <si>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</si>
  <si>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</si>
  <si>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</si>
  <si>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</si>
  <si>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</si>
  <si>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</si>
  <si>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</si>
  <si>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</si>
  <si>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</si>
  <si>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</si>
  <si>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</si>
  <si>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</si>
  <si>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</si>
  <si>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</si>
  <si>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</si>
  <si>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</si>
  <si>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</si>
  <si>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</si>
  <si>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</si>
  <si>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</si>
  <si>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</si>
  <si>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</si>
  <si>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</si>
  <si>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</si>
  <si>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</si>
  <si>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</si>
  <si>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</si>
  <si>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</si>
  <si>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</si>
  <si>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</si>
  <si>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</si>
  <si>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</si>
  <si>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</si>
  <si>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</si>
  <si>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</si>
  <si>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</si>
  <si>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</si>
  <si>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</si>
  <si>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</si>
  <si>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</si>
  <si>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</si>
  <si>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</si>
  <si>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</si>
  <si>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</si>
  <si>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</si>
  <si>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</si>
  <si>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</si>
  <si>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</si>
  <si>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</si>
  <si>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</si>
  <si>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</si>
  <si>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</si>
  <si>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</si>
  <si>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</si>
  <si>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</si>
  <si>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</si>
  <si>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</si>
  <si>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</si>
  <si>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</si>
  <si>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</si>
  <si>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</si>
  <si>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</si>
  <si>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</si>
  <si>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</si>
  <si>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</si>
  <si>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</si>
  <si>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</si>
  <si>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</si>
  <si>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</si>
  <si>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</si>
  <si>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</si>
  <si>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</si>
  <si>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</si>
  <si>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</si>
  <si>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</si>
  <si>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</si>
  <si>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</si>
  <si>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</si>
  <si>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</si>
  <si>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</si>
  <si>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</si>
  <si>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</si>
  <si>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</si>
  <si>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</si>
  <si>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</si>
  <si>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</si>
  <si>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</si>
  <si>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</si>
  <si>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</si>
  <si>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</si>
  <si>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</si>
  <si>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</si>
  <si>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Diverse venituri (cod 36.02.01+36.02.05+36.02.06+36.02.07+36.02.11+36.02.50)</t>
  </si>
  <si>
    <t>36.02</t>
  </si>
  <si>
    <t>100</t>
  </si>
  <si>
    <t>Alte venituri</t>
  </si>
  <si>
    <t>36.02.50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</si>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</sst>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D14+D58</f>
        <v>4899650</v>
      </c>
      <c r="E12" s="11">
        <f>E14+E58</f>
        <v>3843150</v>
      </c>
      <c r="F12" s="11">
        <f>G12+H12</f>
        <v>4559521</v>
      </c>
      <c r="G12" s="11">
        <f>G14+G58</f>
        <v>938653</v>
      </c>
      <c r="H12" s="11">
        <f>H14+H58</f>
        <v>3620868</v>
      </c>
      <c r="I12" s="11">
        <f>I14+I58</f>
        <v>3493572</v>
      </c>
      <c r="J12" s="11">
        <f>J14+J58</f>
        <v>0</v>
      </c>
      <c r="K12" s="11">
        <f>F12-I12-J12</f>
        <v>1065949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D14-D33+D58</f>
        <v>1062650</v>
      </c>
      <c r="E13" s="11">
        <f>E14-E33+E58</f>
        <v>918150</v>
      </c>
      <c r="F13" s="11">
        <f>G13+H13</f>
        <v>1975461</v>
      </c>
      <c r="G13" s="11">
        <f>G14-G33+G58</f>
        <v>938653</v>
      </c>
      <c r="H13" s="11">
        <f>H14-H33+H58</f>
        <v>1036808</v>
      </c>
      <c r="I13" s="11">
        <f>I14-I33+I58</f>
        <v>909512</v>
      </c>
      <c r="J13" s="11">
        <f>J14-J33+J58</f>
        <v>0</v>
      </c>
      <c r="K13" s="11">
        <f>F13-I13-J13</f>
        <v>1065949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D15+D45</f>
        <v>4761500</v>
      </c>
      <c r="E14" s="11">
        <f>E15+E45</f>
        <v>3705000</v>
      </c>
      <c r="F14" s="11">
        <f>G14+H14</f>
        <v>4421372</v>
      </c>
      <c r="G14" s="11">
        <f>G15+G45</f>
        <v>938653</v>
      </c>
      <c r="H14" s="11">
        <f>H15+H45</f>
        <v>3482719</v>
      </c>
      <c r="I14" s="11">
        <f>I15+I45</f>
        <v>3355423</v>
      </c>
      <c r="J14" s="11">
        <f>J15+J45</f>
        <v>0</v>
      </c>
      <c r="K14" s="11">
        <f>F14-I14-J14</f>
        <v>1065949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D16+D23+D32+D42</f>
        <v>4720500</v>
      </c>
      <c r="E15" s="11">
        <f>E16+E23+E32+E42</f>
        <v>3664000</v>
      </c>
      <c r="F15" s="11">
        <f>G15+H15</f>
        <v>4174480</v>
      </c>
      <c r="G15" s="11">
        <f>G16+G23+G32+G42</f>
        <v>723172</v>
      </c>
      <c r="H15" s="11">
        <f>H16+H23+H32+H42</f>
        <v>3451308</v>
      </c>
      <c r="I15" s="11">
        <f>I16+I23+I32+I42</f>
        <v>3314083</v>
      </c>
      <c r="J15" s="11">
        <f>J16+J23+J32+J42</f>
        <v>0</v>
      </c>
      <c r="K15" s="11">
        <f>F15-I15-J15</f>
        <v>860397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578000</v>
      </c>
      <c r="E16" s="11">
        <f>+E17</f>
        <v>433500</v>
      </c>
      <c r="F16" s="11">
        <f>G16+H16</f>
        <v>474315</v>
      </c>
      <c r="G16" s="11">
        <f>+G17</f>
        <v>0</v>
      </c>
      <c r="H16" s="11">
        <f>+H17</f>
        <v>474315</v>
      </c>
      <c r="I16" s="11">
        <f>+I17</f>
        <v>474315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578000</v>
      </c>
      <c r="E17" s="11">
        <f>E18+E20</f>
        <v>433500</v>
      </c>
      <c r="F17" s="11">
        <f>G17+H17</f>
        <v>474315</v>
      </c>
      <c r="G17" s="11">
        <f>G18+G20</f>
        <v>0</v>
      </c>
      <c r="H17" s="11">
        <f>H18+H20</f>
        <v>474315</v>
      </c>
      <c r="I17" s="11">
        <f>I18+I20</f>
        <v>474315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0</v>
      </c>
      <c r="E18" s="11">
        <f>+E19</f>
        <v>0</v>
      </c>
      <c r="F18" s="11">
        <f>G18+H18</f>
        <v>1775</v>
      </c>
      <c r="G18" s="11">
        <f>+G19</f>
        <v>0</v>
      </c>
      <c r="H18" s="11">
        <f>+H19</f>
        <v>1775</v>
      </c>
      <c r="I18" s="11">
        <f>+I19</f>
        <v>1775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1775</v>
      </c>
      <c r="G19" s="11">
        <v>0</v>
      </c>
      <c r="H19" s="11">
        <v>1775</v>
      </c>
      <c r="I19" s="11">
        <v>1775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578000</v>
      </c>
      <c r="E20" s="11">
        <f>E21+E22</f>
        <v>433500</v>
      </c>
      <c r="F20" s="11">
        <f>G20+H20</f>
        <v>472540</v>
      </c>
      <c r="G20" s="11">
        <f>G21+G22</f>
        <v>0</v>
      </c>
      <c r="H20" s="11">
        <f>H21+H22</f>
        <v>472540</v>
      </c>
      <c r="I20" s="11">
        <f>I21+I22</f>
        <v>472540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150000</v>
      </c>
      <c r="E21" s="11">
        <v>112500</v>
      </c>
      <c r="F21" s="11">
        <f>G21+H21</f>
        <v>123978</v>
      </c>
      <c r="G21" s="11">
        <v>0</v>
      </c>
      <c r="H21" s="11">
        <v>123978</v>
      </c>
      <c r="I21" s="11">
        <v>123978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428000</v>
      </c>
      <c r="E22" s="11">
        <v>321000</v>
      </c>
      <c r="F22" s="11">
        <f>G22+H22</f>
        <v>348562</v>
      </c>
      <c r="G22" s="11">
        <v>0</v>
      </c>
      <c r="H22" s="11">
        <v>348562</v>
      </c>
      <c r="I22" s="11">
        <v>348562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282500</v>
      </c>
      <c r="E23" s="11">
        <f>E24</f>
        <v>282500</v>
      </c>
      <c r="F23" s="11">
        <f>G23+H23</f>
        <v>1003705</v>
      </c>
      <c r="G23" s="11">
        <f>G24</f>
        <v>652536</v>
      </c>
      <c r="H23" s="11">
        <f>H24</f>
        <v>351169</v>
      </c>
      <c r="I23" s="11">
        <f>I24</f>
        <v>227667</v>
      </c>
      <c r="J23" s="11">
        <f>J24</f>
        <v>0</v>
      </c>
      <c r="K23" s="11">
        <f>F23-I23-J23</f>
        <v>776038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282500</v>
      </c>
      <c r="E24" s="11">
        <f>E25+E28</f>
        <v>282500</v>
      </c>
      <c r="F24" s="11">
        <f>G24+H24</f>
        <v>1003705</v>
      </c>
      <c r="G24" s="11">
        <f>G25+G28</f>
        <v>652536</v>
      </c>
      <c r="H24" s="11">
        <f>H25+H28</f>
        <v>351169</v>
      </c>
      <c r="I24" s="11">
        <f>I25+I28</f>
        <v>227667</v>
      </c>
      <c r="J24" s="11">
        <f>J25+J28</f>
        <v>0</v>
      </c>
      <c r="K24" s="11">
        <f>F24-I24-J24</f>
        <v>776038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22500</v>
      </c>
      <c r="E25" s="11">
        <f>E26+E27</f>
        <v>22500</v>
      </c>
      <c r="F25" s="11">
        <f>G25+H25</f>
        <v>113931</v>
      </c>
      <c r="G25" s="11">
        <f>G26+G27</f>
        <v>48663</v>
      </c>
      <c r="H25" s="11">
        <f>H26+H27</f>
        <v>65268</v>
      </c>
      <c r="I25" s="11">
        <f>I26+I27</f>
        <v>39637</v>
      </c>
      <c r="J25" s="11">
        <f>J26+J27</f>
        <v>0</v>
      </c>
      <c r="K25" s="11">
        <f>F25-I25-J25</f>
        <v>74294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20000</v>
      </c>
      <c r="F26" s="11">
        <f>G26+H26</f>
        <v>94798</v>
      </c>
      <c r="G26" s="11">
        <v>42845</v>
      </c>
      <c r="H26" s="11">
        <v>51953</v>
      </c>
      <c r="I26" s="11">
        <v>37889</v>
      </c>
      <c r="J26" s="11">
        <v>0</v>
      </c>
      <c r="K26" s="11">
        <f>F26-I26-J26</f>
        <v>56909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2500</v>
      </c>
      <c r="E27" s="11">
        <v>2500</v>
      </c>
      <c r="F27" s="11">
        <f>G27+H27</f>
        <v>19133</v>
      </c>
      <c r="G27" s="11">
        <v>5818</v>
      </c>
      <c r="H27" s="11">
        <v>13315</v>
      </c>
      <c r="I27" s="11">
        <v>1748</v>
      </c>
      <c r="J27" s="11">
        <v>0</v>
      </c>
      <c r="K27" s="11">
        <f>F27-I27-J27</f>
        <v>17385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260000</v>
      </c>
      <c r="E28" s="11">
        <f>E29+E30+E31</f>
        <v>260000</v>
      </c>
      <c r="F28" s="11">
        <f>G28+H28</f>
        <v>889774</v>
      </c>
      <c r="G28" s="11">
        <f>G29+G30+G31</f>
        <v>603873</v>
      </c>
      <c r="H28" s="11">
        <f>H29+H30+H31</f>
        <v>285901</v>
      </c>
      <c r="I28" s="11">
        <f>I29+I30+I31</f>
        <v>188030</v>
      </c>
      <c r="J28" s="11">
        <f>J29+J30+J31</f>
        <v>0</v>
      </c>
      <c r="K28" s="11">
        <f>F28-I28-J28</f>
        <v>701744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120000</v>
      </c>
      <c r="E29" s="11">
        <v>120000</v>
      </c>
      <c r="F29" s="11">
        <f>G29+H29</f>
        <v>273673</v>
      </c>
      <c r="G29" s="11">
        <v>176408</v>
      </c>
      <c r="H29" s="11">
        <v>97265</v>
      </c>
      <c r="I29" s="11">
        <v>67960</v>
      </c>
      <c r="J29" s="11">
        <v>0</v>
      </c>
      <c r="K29" s="11">
        <f>F29-I29-J29</f>
        <v>205713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10000</v>
      </c>
      <c r="E30" s="11">
        <v>10000</v>
      </c>
      <c r="F30" s="11">
        <f>G30+H30</f>
        <v>7002</v>
      </c>
      <c r="G30" s="11">
        <v>5870</v>
      </c>
      <c r="H30" s="11">
        <v>1132</v>
      </c>
      <c r="I30" s="11">
        <v>824</v>
      </c>
      <c r="J30" s="11">
        <v>0</v>
      </c>
      <c r="K30" s="11">
        <f>F30-I30-J30</f>
        <v>6178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130000</v>
      </c>
      <c r="E31" s="11">
        <v>130000</v>
      </c>
      <c r="F31" s="11">
        <f>G31+H31</f>
        <v>609099</v>
      </c>
      <c r="G31" s="11">
        <v>421595</v>
      </c>
      <c r="H31" s="11">
        <v>187504</v>
      </c>
      <c r="I31" s="11">
        <v>119246</v>
      </c>
      <c r="J31" s="11">
        <v>0</v>
      </c>
      <c r="K31" s="11">
        <f>F31-I31-J31</f>
        <v>489853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3860000</v>
      </c>
      <c r="E32" s="11">
        <f>E33+E37</f>
        <v>2948000</v>
      </c>
      <c r="F32" s="11">
        <f>G32+H32</f>
        <v>2695993</v>
      </c>
      <c r="G32" s="11">
        <f>G33+G37</f>
        <v>70636</v>
      </c>
      <c r="H32" s="11">
        <f>H33+H37</f>
        <v>2625357</v>
      </c>
      <c r="I32" s="11">
        <f>I33+I37</f>
        <v>2611657</v>
      </c>
      <c r="J32" s="11">
        <f>J33+J37</f>
        <v>0</v>
      </c>
      <c r="K32" s="11">
        <f>F32-I32-J32</f>
        <v>84336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3837000</v>
      </c>
      <c r="E33" s="11">
        <f>+E34+E35+E36</f>
        <v>2925000</v>
      </c>
      <c r="F33" s="11">
        <f>G33+H33</f>
        <v>2584060</v>
      </c>
      <c r="G33" s="11">
        <f>+G34+G35+G36</f>
        <v>0</v>
      </c>
      <c r="H33" s="11">
        <f>+H34+H35+H36</f>
        <v>2584060</v>
      </c>
      <c r="I33" s="11">
        <f>+I34+I35+I36</f>
        <v>2584060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2833000</v>
      </c>
      <c r="E34" s="11">
        <v>2166000</v>
      </c>
      <c r="F34" s="11">
        <f>G34+H34</f>
        <v>1839060</v>
      </c>
      <c r="G34" s="11">
        <v>0</v>
      </c>
      <c r="H34" s="11">
        <v>1839060</v>
      </c>
      <c r="I34" s="11">
        <v>1839060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50000</v>
      </c>
      <c r="E35" s="11">
        <v>42000</v>
      </c>
      <c r="F35" s="11">
        <f>G35+H35</f>
        <v>28000</v>
      </c>
      <c r="G35" s="11">
        <v>0</v>
      </c>
      <c r="H35" s="11">
        <v>28000</v>
      </c>
      <c r="I35" s="11">
        <v>28000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954000</v>
      </c>
      <c r="E36" s="11">
        <v>717000</v>
      </c>
      <c r="F36" s="11">
        <f>G36+H36</f>
        <v>717000</v>
      </c>
      <c r="G36" s="11">
        <v>0</v>
      </c>
      <c r="H36" s="11">
        <v>717000</v>
      </c>
      <c r="I36" s="11">
        <v>717000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23000</v>
      </c>
      <c r="E37" s="11">
        <f>E38+E41</f>
        <v>23000</v>
      </c>
      <c r="F37" s="11">
        <f>G37+H37</f>
        <v>111933</v>
      </c>
      <c r="G37" s="11">
        <f>G38+G41</f>
        <v>70636</v>
      </c>
      <c r="H37" s="11">
        <f>H38+H41</f>
        <v>41297</v>
      </c>
      <c r="I37" s="11">
        <f>I38+I41</f>
        <v>27597</v>
      </c>
      <c r="J37" s="11">
        <f>J38+J41</f>
        <v>0</v>
      </c>
      <c r="K37" s="11">
        <f>F37-I37-J37</f>
        <v>84336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23000</v>
      </c>
      <c r="E38" s="11">
        <f>E39+E40</f>
        <v>23000</v>
      </c>
      <c r="F38" s="11">
        <f>G38+H38</f>
        <v>111800</v>
      </c>
      <c r="G38" s="11">
        <f>G39+G40</f>
        <v>70636</v>
      </c>
      <c r="H38" s="11">
        <f>H39+H40</f>
        <v>41164</v>
      </c>
      <c r="I38" s="11">
        <f>I39+I40</f>
        <v>27464</v>
      </c>
      <c r="J38" s="11">
        <f>J39+J40</f>
        <v>0</v>
      </c>
      <c r="K38" s="11">
        <f>F38-I38-J38</f>
        <v>84336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18000</v>
      </c>
      <c r="E39" s="11">
        <v>18000</v>
      </c>
      <c r="F39" s="11">
        <f>G39+H39</f>
        <v>101145</v>
      </c>
      <c r="G39" s="11">
        <v>66864</v>
      </c>
      <c r="H39" s="11">
        <v>34281</v>
      </c>
      <c r="I39" s="11">
        <v>25074</v>
      </c>
      <c r="J39" s="11">
        <v>0</v>
      </c>
      <c r="K39" s="11">
        <f>F39-I39-J39</f>
        <v>76071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</v>
      </c>
      <c r="E40" s="11">
        <v>5000</v>
      </c>
      <c r="F40" s="11">
        <f>G40+H40</f>
        <v>10655</v>
      </c>
      <c r="G40" s="11">
        <v>3772</v>
      </c>
      <c r="H40" s="11">
        <v>6883</v>
      </c>
      <c r="I40" s="11">
        <v>2390</v>
      </c>
      <c r="J40" s="11">
        <v>0</v>
      </c>
      <c r="K40" s="11">
        <f>F40-I40-J40</f>
        <v>8265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133</v>
      </c>
      <c r="G41" s="11">
        <v>0</v>
      </c>
      <c r="H41" s="11">
        <v>133</v>
      </c>
      <c r="I41" s="11">
        <v>133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467</v>
      </c>
      <c r="G42" s="11">
        <f>G43</f>
        <v>0</v>
      </c>
      <c r="H42" s="11">
        <f>H43</f>
        <v>467</v>
      </c>
      <c r="I42" s="11">
        <f>I43</f>
        <v>444</v>
      </c>
      <c r="J42" s="11">
        <f>J43</f>
        <v>0</v>
      </c>
      <c r="K42" s="11">
        <f>F42-I42-J42</f>
        <v>23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467</v>
      </c>
      <c r="G43" s="11">
        <f>G44</f>
        <v>0</v>
      </c>
      <c r="H43" s="11">
        <f>H44</f>
        <v>467</v>
      </c>
      <c r="I43" s="11">
        <f>I44</f>
        <v>444</v>
      </c>
      <c r="J43" s="11">
        <f>J44</f>
        <v>0</v>
      </c>
      <c r="K43" s="11">
        <f>F43-I43-J43</f>
        <v>23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467</v>
      </c>
      <c r="G44" s="11">
        <v>0</v>
      </c>
      <c r="H44" s="11">
        <v>467</v>
      </c>
      <c r="I44" s="11">
        <v>444</v>
      </c>
      <c r="J44" s="11">
        <v>0</v>
      </c>
      <c r="K44" s="11">
        <f>F44-I44-J44</f>
        <v>23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41000</v>
      </c>
      <c r="E45" s="11">
        <f>E46+E50</f>
        <v>41000</v>
      </c>
      <c r="F45" s="11">
        <f>G45+H45</f>
        <v>246892</v>
      </c>
      <c r="G45" s="11">
        <f>G46+G50</f>
        <v>215481</v>
      </c>
      <c r="H45" s="11">
        <f>H46+H50</f>
        <v>31411</v>
      </c>
      <c r="I45" s="11">
        <f>I46+I50</f>
        <v>41340</v>
      </c>
      <c r="J45" s="11">
        <f>J46+J50</f>
        <v>0</v>
      </c>
      <c r="K45" s="11">
        <f>F45-I45-J45</f>
        <v>205552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1000</v>
      </c>
      <c r="E46" s="11">
        <f>E47</f>
        <v>1000</v>
      </c>
      <c r="F46" s="11">
        <f>G46+H46</f>
        <v>3363</v>
      </c>
      <c r="G46" s="11">
        <f>G47</f>
        <v>0</v>
      </c>
      <c r="H46" s="11">
        <f>H47</f>
        <v>3363</v>
      </c>
      <c r="I46" s="11">
        <f>I47</f>
        <v>3289</v>
      </c>
      <c r="J46" s="11">
        <f>J47</f>
        <v>0</v>
      </c>
      <c r="K46" s="11">
        <f>F46-I46-J46</f>
        <v>74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1000</v>
      </c>
      <c r="E47" s="11">
        <f>+E48</f>
        <v>1000</v>
      </c>
      <c r="F47" s="11">
        <f>G47+H47</f>
        <v>3363</v>
      </c>
      <c r="G47" s="11">
        <f>+G48</f>
        <v>0</v>
      </c>
      <c r="H47" s="11">
        <f>+H48</f>
        <v>3363</v>
      </c>
      <c r="I47" s="11">
        <f>+I48</f>
        <v>3289</v>
      </c>
      <c r="J47" s="11">
        <f>+J48</f>
        <v>0</v>
      </c>
      <c r="K47" s="11">
        <f>F47-I47-J47</f>
        <v>74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1000</v>
      </c>
      <c r="E48" s="11">
        <f>E49</f>
        <v>1000</v>
      </c>
      <c r="F48" s="11">
        <f>G48+H48</f>
        <v>3363</v>
      </c>
      <c r="G48" s="11">
        <f>G49</f>
        <v>0</v>
      </c>
      <c r="H48" s="11">
        <f>H49</f>
        <v>3363</v>
      </c>
      <c r="I48" s="11">
        <f>I49</f>
        <v>3289</v>
      </c>
      <c r="J48" s="11">
        <f>J49</f>
        <v>0</v>
      </c>
      <c r="K48" s="11">
        <f>F48-I48-J48</f>
        <v>74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v>1000</v>
      </c>
      <c r="E49" s="11">
        <v>1000</v>
      </c>
      <c r="F49" s="11">
        <f>G49+H49</f>
        <v>3363</v>
      </c>
      <c r="G49" s="11">
        <v>0</v>
      </c>
      <c r="H49" s="11">
        <v>3363</v>
      </c>
      <c r="I49" s="11">
        <v>3289</v>
      </c>
      <c r="J49" s="11">
        <v>0</v>
      </c>
      <c r="K49" s="11">
        <f>F49-I49-J49</f>
        <v>74</v>
      </c>
    </row>
    <row r="50" spans="1:12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+D51+D54</f>
        <v>40000</v>
      </c>
      <c r="E50" s="11">
        <f>+E51+E54</f>
        <v>40000</v>
      </c>
      <c r="F50" s="11">
        <f>G50+H50</f>
        <v>243529</v>
      </c>
      <c r="G50" s="11">
        <f>+G51+G54</f>
        <v>215481</v>
      </c>
      <c r="H50" s="11">
        <f>+H51+H54</f>
        <v>28048</v>
      </c>
      <c r="I50" s="11">
        <f>+I51+I54</f>
        <v>38051</v>
      </c>
      <c r="J50" s="11">
        <f>+J51+J54</f>
        <v>0</v>
      </c>
      <c r="K50" s="11">
        <f>F50-I50-J50</f>
        <v>205478</v>
      </c>
    </row>
    <row r="51" spans="1:12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15000</v>
      </c>
      <c r="E51" s="11">
        <f>E52</f>
        <v>15000</v>
      </c>
      <c r="F51" s="11">
        <f>G51+H51</f>
        <v>196438</v>
      </c>
      <c r="G51" s="11">
        <f>G52</f>
        <v>190946</v>
      </c>
      <c r="H51" s="11">
        <f>H52</f>
        <v>5492</v>
      </c>
      <c r="I51" s="11">
        <f>I52</f>
        <v>15095</v>
      </c>
      <c r="J51" s="11">
        <f>J52</f>
        <v>0</v>
      </c>
      <c r="K51" s="11">
        <f>F51-I51-J51</f>
        <v>181343</v>
      </c>
    </row>
    <row r="52" spans="1:12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15000</v>
      </c>
      <c r="E52" s="11">
        <f>E53</f>
        <v>15000</v>
      </c>
      <c r="F52" s="11">
        <f>G52+H52</f>
        <v>196438</v>
      </c>
      <c r="G52" s="11">
        <f>G53</f>
        <v>190946</v>
      </c>
      <c r="H52" s="11">
        <f>H53</f>
        <v>5492</v>
      </c>
      <c r="I52" s="11">
        <f>I53</f>
        <v>15095</v>
      </c>
      <c r="J52" s="11">
        <f>J53</f>
        <v>0</v>
      </c>
      <c r="K52" s="11">
        <f>F52-I52-J52</f>
        <v>181343</v>
      </c>
    </row>
    <row r="53" spans="1:12" s="6" customFormat="1" ht="22.5" x14ac:dyDescent="0.25">
      <c r="A53" s="10" t="s">
        <v>145</v>
      </c>
      <c r="B53" s="10" t="s">
        <v>146</v>
      </c>
      <c r="C53" s="10" t="s">
        <v>147</v>
      </c>
      <c r="D53" s="11">
        <v>15000</v>
      </c>
      <c r="E53" s="11">
        <v>15000</v>
      </c>
      <c r="F53" s="11">
        <f>G53+H53</f>
        <v>196438</v>
      </c>
      <c r="G53" s="11">
        <v>190946</v>
      </c>
      <c r="H53" s="11">
        <v>5492</v>
      </c>
      <c r="I53" s="11">
        <v>15095</v>
      </c>
      <c r="J53" s="11">
        <v>0</v>
      </c>
      <c r="K53" s="11">
        <f>F53-I53-J53</f>
        <v>181343</v>
      </c>
    </row>
    <row r="54" spans="1:12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</f>
        <v>25000</v>
      </c>
      <c r="E54" s="11">
        <f>+E55</f>
        <v>25000</v>
      </c>
      <c r="F54" s="11">
        <f>G54+H54</f>
        <v>47091</v>
      </c>
      <c r="G54" s="11">
        <f>+G55</f>
        <v>24535</v>
      </c>
      <c r="H54" s="11">
        <f>+H55</f>
        <v>22556</v>
      </c>
      <c r="I54" s="11">
        <f>+I55</f>
        <v>22956</v>
      </c>
      <c r="J54" s="11">
        <f>+J55</f>
        <v>0</v>
      </c>
      <c r="K54" s="11">
        <f>F54-I54-J54</f>
        <v>24135</v>
      </c>
    </row>
    <row r="55" spans="1:12" s="6" customFormat="1" x14ac:dyDescent="0.25">
      <c r="A55" s="10" t="s">
        <v>151</v>
      </c>
      <c r="B55" s="10" t="s">
        <v>152</v>
      </c>
      <c r="C55" s="10" t="s">
        <v>153</v>
      </c>
      <c r="D55" s="11">
        <v>25000</v>
      </c>
      <c r="E55" s="11">
        <v>25000</v>
      </c>
      <c r="F55" s="11">
        <f>G55+H55</f>
        <v>47091</v>
      </c>
      <c r="G55" s="11">
        <v>24535</v>
      </c>
      <c r="H55" s="11">
        <v>22556</v>
      </c>
      <c r="I55" s="11">
        <v>22956</v>
      </c>
      <c r="J55" s="11">
        <v>0</v>
      </c>
      <c r="K55" s="11">
        <f>F55-I55-J55</f>
        <v>24135</v>
      </c>
    </row>
    <row r="56" spans="1:12" s="6" customFormat="1" ht="33" x14ac:dyDescent="0.25">
      <c r="A56" s="10" t="s">
        <v>154</v>
      </c>
      <c r="B56" s="10" t="s">
        <v>155</v>
      </c>
      <c r="C56" s="10" t="s">
        <v>156</v>
      </c>
      <c r="D56" s="11">
        <v>-32600</v>
      </c>
      <c r="E56" s="11">
        <v>-32600</v>
      </c>
      <c r="F56" s="11">
        <f>G56+H56</f>
        <v>-32600</v>
      </c>
      <c r="G56" s="11">
        <v>0</v>
      </c>
      <c r="H56" s="11">
        <v>-32600</v>
      </c>
      <c r="I56" s="11">
        <v>-32600</v>
      </c>
      <c r="J56" s="11">
        <v>0</v>
      </c>
      <c r="K56" s="11">
        <f>F56-I56-J56</f>
        <v>0</v>
      </c>
    </row>
    <row r="57" spans="1:12" s="6" customFormat="1" x14ac:dyDescent="0.25">
      <c r="A57" s="10" t="s">
        <v>157</v>
      </c>
      <c r="B57" s="10" t="s">
        <v>158</v>
      </c>
      <c r="C57" s="10" t="s">
        <v>159</v>
      </c>
      <c r="D57" s="11">
        <v>32600</v>
      </c>
      <c r="E57" s="11">
        <v>32600</v>
      </c>
      <c r="F57" s="11">
        <f>G57+H57</f>
        <v>32600</v>
      </c>
      <c r="G57" s="11">
        <v>0</v>
      </c>
      <c r="H57" s="11">
        <v>32600</v>
      </c>
      <c r="I57" s="11">
        <v>32600</v>
      </c>
      <c r="J57" s="11">
        <v>0</v>
      </c>
      <c r="K57" s="11">
        <f>F57-I57-J57</f>
        <v>0</v>
      </c>
    </row>
    <row r="58" spans="1:12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138150</v>
      </c>
      <c r="E58" s="11">
        <f>E59</f>
        <v>138150</v>
      </c>
      <c r="F58" s="11">
        <f>G58+H58</f>
        <v>138149</v>
      </c>
      <c r="G58" s="11">
        <f>G59</f>
        <v>0</v>
      </c>
      <c r="H58" s="11">
        <f>H59</f>
        <v>138149</v>
      </c>
      <c r="I58" s="11">
        <f>I59</f>
        <v>138149</v>
      </c>
      <c r="J58" s="11">
        <f>J59</f>
        <v>0</v>
      </c>
      <c r="K58" s="11">
        <f>F58-I58-J58</f>
        <v>0</v>
      </c>
    </row>
    <row r="59" spans="1:12" s="6" customFormat="1" ht="43.5" x14ac:dyDescent="0.25">
      <c r="A59" s="10" t="s">
        <v>163</v>
      </c>
      <c r="B59" s="10" t="s">
        <v>164</v>
      </c>
      <c r="C59" s="10" t="s">
        <v>165</v>
      </c>
      <c r="D59" s="11">
        <f>+D60</f>
        <v>138150</v>
      </c>
      <c r="E59" s="11">
        <f>+E60</f>
        <v>138150</v>
      </c>
      <c r="F59" s="11">
        <f>G59+H59</f>
        <v>138149</v>
      </c>
      <c r="G59" s="11">
        <f>+G60</f>
        <v>0</v>
      </c>
      <c r="H59" s="11">
        <f>+H60</f>
        <v>138149</v>
      </c>
      <c r="I59" s="11">
        <f>+I60</f>
        <v>138149</v>
      </c>
      <c r="J59" s="11">
        <f>+J60</f>
        <v>0</v>
      </c>
      <c r="K59" s="11">
        <f>F59-I59-J59</f>
        <v>0</v>
      </c>
    </row>
    <row r="60" spans="1:12" s="6" customFormat="1" ht="33" x14ac:dyDescent="0.25">
      <c r="A60" s="10" t="s">
        <v>166</v>
      </c>
      <c r="B60" s="10" t="s">
        <v>167</v>
      </c>
      <c r="C60" s="10" t="s">
        <v>168</v>
      </c>
      <c r="D60" s="11">
        <v>138150</v>
      </c>
      <c r="E60" s="11">
        <v>138150</v>
      </c>
      <c r="F60" s="11">
        <f>G60+H60</f>
        <v>138149</v>
      </c>
      <c r="G60" s="11">
        <v>0</v>
      </c>
      <c r="H60" s="11">
        <v>138149</v>
      </c>
      <c r="I60" s="11">
        <v>138149</v>
      </c>
      <c r="J60" s="11">
        <v>0</v>
      </c>
      <c r="K60" s="11">
        <f>F60-I60-J60</f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169</v>
      </c>
      <c r="B62" s="13"/>
      <c r="C62" s="13"/>
      <c r="D62" s="13"/>
      <c r="E62" s="13" t="s">
        <v>171</v>
      </c>
      <c r="F62" s="13"/>
      <c r="G62" s="13"/>
      <c r="H62" s="13"/>
      <c r="I62" s="13" t="s">
        <v>172</v>
      </c>
      <c r="J62" s="13"/>
      <c r="K62" s="13"/>
      <c r="L62" s="13"/>
    </row>
    <row r="63" spans="1:12" x14ac:dyDescent="0.25">
      <c r="A63" s="3" t="s">
        <v>170</v>
      </c>
      <c r="B63" s="3"/>
      <c r="C63" s="3"/>
      <c r="D63" s="3"/>
      <c r="E63" s="3" t="s">
        <v>171</v>
      </c>
      <c r="F63" s="3"/>
      <c r="G63" s="3"/>
      <c r="H63" s="3"/>
      <c r="I63" s="3" t="s">
        <v>173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5">
    <mergeCell ref="K8:K10"/>
    <mergeCell ref="A62:D62"/>
    <mergeCell ref="A63:D63"/>
    <mergeCell ref="E62:H62"/>
    <mergeCell ref="E63:H63"/>
    <mergeCell ref="I62:L62"/>
    <mergeCell ref="I63:L63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2017-11-12T10:05:08Z</dcterms:created>
  <dcterms:modified xsi:type="dcterms:W3CDTF">2017-11-12T10:05:10Z</dcterms:modified>
</cp:coreProperties>
</file>