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E44" i="1" s="1"/>
  <c r="F40" i="1"/>
  <c r="F44" i="1"/>
  <c r="F45" i="1" s="1"/>
  <c r="F73" i="1" s="1"/>
  <c r="E52" i="1"/>
  <c r="F52" i="1"/>
  <c r="E71" i="1"/>
  <c r="E72" i="1" s="1"/>
  <c r="F71" i="1"/>
  <c r="F72" i="1"/>
  <c r="E80" i="1"/>
  <c r="F80" i="1"/>
  <c r="E45" i="1" l="1"/>
  <c r="E73" i="1" s="1"/>
</calcChain>
</file>

<file path=xl/sharedStrings.xml><?xml version="1.0" encoding="utf-8"?>
<sst xmlns="http://schemas.openxmlformats.org/spreadsheetml/2006/main" count="310" uniqueCount="192">
  <si>
    <t>JUDETUL  VASLUI</t>
  </si>
  <si>
    <t>COMUNA SOLESTI</t>
  </si>
  <si>
    <t>Biroul contabilitate</t>
  </si>
  <si>
    <t xml:space="preserve"> </t>
  </si>
  <si>
    <t>Bilant</t>
  </si>
  <si>
    <t>Trimestrul: 4,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</si>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</sst>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66884</v>
      </c>
      <c r="F10" s="10">
        <v>66884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159562</v>
      </c>
      <c r="F11" s="10">
        <v>119412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15570146</v>
      </c>
      <c r="F12" s="10">
        <v>15748703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15796592</v>
      </c>
      <c r="F18" s="10">
        <f>F10+F11+F12+F13+F14+F16</f>
        <v>15934999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764008</v>
      </c>
      <c r="F20" s="10">
        <v>826953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18677</v>
      </c>
      <c r="F22" s="10">
        <v>-945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938653</v>
      </c>
      <c r="F26" s="10">
        <v>958122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938653</v>
      </c>
      <c r="F27" s="10">
        <v>958122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957330</v>
      </c>
      <c r="F31" s="10">
        <f>F22+F26+F28+F30</f>
        <v>957177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139428</v>
      </c>
      <c r="F34" s="10">
        <v>37763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439</v>
      </c>
      <c r="F37" s="10">
        <v>439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139867</v>
      </c>
      <c r="F40" s="10">
        <f>F34+F35+F37+F38</f>
        <v>38202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1861205</v>
      </c>
      <c r="F44" s="10">
        <f>F20+F31+F32+F40+F41+F42+F43</f>
        <v>1822332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17657797</v>
      </c>
      <c r="F45" s="10">
        <f>F18+F44</f>
        <v>17757331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2698</v>
      </c>
      <c r="F51" s="10">
        <v>209638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2698</v>
      </c>
      <c r="F52" s="10">
        <f>F48+F50+F51</f>
        <v>209638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60990</v>
      </c>
      <c r="F54" s="10">
        <v>73490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12500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93028</v>
      </c>
      <c r="F58" s="10">
        <v>87830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57521</v>
      </c>
      <c r="F60" s="10">
        <v>66218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108245</v>
      </c>
      <c r="F66" s="10">
        <v>120081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21965</v>
      </c>
      <c r="F70" s="10">
        <v>28697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284228</v>
      </c>
      <c r="F71" s="10">
        <f>F54+F58+F62+F64+F65+F66+F67+F69+F70</f>
        <v>310098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286926</v>
      </c>
      <c r="F72" s="10">
        <f>F52+F71</f>
        <v>519736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17370871</v>
      </c>
      <c r="F73" s="10">
        <f>F45-F72</f>
        <v>17237595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12270382</v>
      </c>
      <c r="F75" s="10">
        <v>12270382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4090313</v>
      </c>
      <c r="F76" s="10">
        <v>5089653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1010176</v>
      </c>
      <c r="F78" s="10">
        <v>0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122440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17370871</v>
      </c>
      <c r="F80" s="10">
        <f>F75+F76-F77+F78-F79</f>
        <v>17237595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2018-03-01T09:03:39Z</dcterms:created>
  <dcterms:modified xsi:type="dcterms:W3CDTF">2018-03-01T09:03:40Z</dcterms:modified>
</cp:coreProperties>
</file>