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Sol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K12" i="1" s="1"/>
  <c r="D14" i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J14" i="1"/>
  <c r="K14" i="1"/>
  <c r="J15" i="1"/>
  <c r="D18" i="1"/>
  <c r="D17" i="1" s="1"/>
  <c r="E18" i="1"/>
  <c r="E17" i="1" s="1"/>
  <c r="F18" i="1"/>
  <c r="F17" i="1" s="1"/>
  <c r="G18" i="1"/>
  <c r="G17" i="1" s="1"/>
  <c r="H18" i="1"/>
  <c r="H17" i="1" s="1"/>
  <c r="I18" i="1"/>
  <c r="I17" i="1" s="1"/>
  <c r="I16" i="1" s="1"/>
  <c r="J18" i="1"/>
  <c r="K18" i="1"/>
  <c r="K17" i="1" s="1"/>
  <c r="J19" i="1"/>
  <c r="J20" i="1"/>
  <c r="D22" i="1"/>
  <c r="D21" i="1" s="1"/>
  <c r="E22" i="1"/>
  <c r="E21" i="1" s="1"/>
  <c r="F22" i="1"/>
  <c r="F21" i="1" s="1"/>
  <c r="G22" i="1"/>
  <c r="G21" i="1" s="1"/>
  <c r="H22" i="1"/>
  <c r="J22" i="1" s="1"/>
  <c r="I22" i="1"/>
  <c r="I21" i="1" s="1"/>
  <c r="K22" i="1"/>
  <c r="K21" i="1" s="1"/>
  <c r="J23" i="1"/>
  <c r="J24" i="1"/>
  <c r="D25" i="1"/>
  <c r="E25" i="1"/>
  <c r="F25" i="1"/>
  <c r="G25" i="1"/>
  <c r="H25" i="1"/>
  <c r="J25" i="1" s="1"/>
  <c r="I25" i="1"/>
  <c r="K25" i="1"/>
  <c r="J26" i="1"/>
  <c r="J27" i="1"/>
  <c r="D29" i="1"/>
  <c r="D28" i="1" s="1"/>
  <c r="E29" i="1"/>
  <c r="E28" i="1" s="1"/>
  <c r="F29" i="1"/>
  <c r="F28" i="1" s="1"/>
  <c r="G29" i="1"/>
  <c r="G28" i="1" s="1"/>
  <c r="H29" i="1"/>
  <c r="H28" i="1" s="1"/>
  <c r="J28" i="1" s="1"/>
  <c r="I29" i="1"/>
  <c r="I28" i="1" s="1"/>
  <c r="J29" i="1"/>
  <c r="K29" i="1"/>
  <c r="K28" i="1" s="1"/>
  <c r="J30" i="1"/>
  <c r="D31" i="1"/>
  <c r="E31" i="1"/>
  <c r="F31" i="1"/>
  <c r="G31" i="1"/>
  <c r="H31" i="1"/>
  <c r="I31" i="1"/>
  <c r="J31" i="1"/>
  <c r="K31" i="1"/>
  <c r="J32" i="1"/>
  <c r="D34" i="1"/>
  <c r="D33" i="1" s="1"/>
  <c r="E34" i="1"/>
  <c r="E33" i="1" s="1"/>
  <c r="F34" i="1"/>
  <c r="F33" i="1" s="1"/>
  <c r="G34" i="1"/>
  <c r="G33" i="1" s="1"/>
  <c r="H34" i="1"/>
  <c r="H33" i="1" s="1"/>
  <c r="J33" i="1" s="1"/>
  <c r="I34" i="1"/>
  <c r="I33" i="1" s="1"/>
  <c r="J34" i="1"/>
  <c r="K34" i="1"/>
  <c r="K33" i="1" s="1"/>
  <c r="J35" i="1"/>
  <c r="D38" i="1"/>
  <c r="D37" i="1" s="1"/>
  <c r="D36" i="1" s="1"/>
  <c r="E38" i="1"/>
  <c r="E37" i="1" s="1"/>
  <c r="E36" i="1" s="1"/>
  <c r="F38" i="1"/>
  <c r="F37" i="1" s="1"/>
  <c r="F36" i="1" s="1"/>
  <c r="G38" i="1"/>
  <c r="G37" i="1" s="1"/>
  <c r="G36" i="1" s="1"/>
  <c r="H38" i="1"/>
  <c r="J38" i="1" s="1"/>
  <c r="I38" i="1"/>
  <c r="I37" i="1" s="1"/>
  <c r="I36" i="1" s="1"/>
  <c r="K38" i="1"/>
  <c r="K37" i="1" s="1"/>
  <c r="K36" i="1" s="1"/>
  <c r="J39" i="1"/>
  <c r="J40" i="1"/>
  <c r="J41" i="1"/>
  <c r="J42" i="1"/>
  <c r="J17" i="1" l="1"/>
  <c r="I11" i="1"/>
  <c r="G16" i="1"/>
  <c r="J13" i="1"/>
  <c r="H12" i="1"/>
  <c r="G11" i="1"/>
  <c r="F16" i="1"/>
  <c r="F11" i="1" s="1"/>
  <c r="E16" i="1"/>
  <c r="D16" i="1"/>
  <c r="E11" i="1"/>
  <c r="K16" i="1"/>
  <c r="D11" i="1"/>
  <c r="K11" i="1"/>
  <c r="H21" i="1"/>
  <c r="J21" i="1" s="1"/>
  <c r="H37" i="1"/>
  <c r="H16" i="1" l="1"/>
  <c r="J16" i="1" s="1"/>
  <c r="J12" i="1"/>
  <c r="J37" i="1"/>
  <c r="H36" i="1"/>
  <c r="J36" i="1" s="1"/>
  <c r="H11" i="1" l="1"/>
  <c r="J11" i="1" s="1"/>
</calcChain>
</file>

<file path=xl/sharedStrings.xml><?xml version="1.0" encoding="utf-8"?>
<sst xmlns="http://schemas.openxmlformats.org/spreadsheetml/2006/main" count="122" uniqueCount="121">
  <si>
    <t>JUDETUL  VASLUI</t>
  </si>
  <si>
    <t>COMUNA SOLESTI</t>
  </si>
  <si>
    <t>Biroul contabilitate</t>
  </si>
  <si>
    <t xml:space="preserve"> Anexa 13</t>
  </si>
  <si>
    <t>Cont de executie - Cheltuieli - Bugetul local</t>
  </si>
  <si>
    <t>Trimestrul: 1,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</si>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</sst>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D12+D16+D33+D36</f>
        <v>4897080</v>
      </c>
      <c r="E11" s="11">
        <f>E12+E16+E33+E36</f>
        <v>4897080</v>
      </c>
      <c r="F11" s="11">
        <f>F12+F16+F33+F36</f>
        <v>1958080</v>
      </c>
      <c r="G11" s="11">
        <f>G12+G16+G33+G36</f>
        <v>1958080</v>
      </c>
      <c r="H11" s="11">
        <f>H12+H16+H33+H36</f>
        <v>1958080</v>
      </c>
      <c r="I11" s="11">
        <f>I12+I16+I33+I36</f>
        <v>1278334</v>
      </c>
      <c r="J11" s="11">
        <f>H11-I11</f>
        <v>679746</v>
      </c>
      <c r="K11" s="11">
        <f>K12+K16+K33+K36</f>
        <v>670808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</f>
        <v>1705263</v>
      </c>
      <c r="E12" s="11">
        <f>E13</f>
        <v>1705263</v>
      </c>
      <c r="F12" s="11">
        <f>F13</f>
        <v>420421</v>
      </c>
      <c r="G12" s="11">
        <f>G13</f>
        <v>420421</v>
      </c>
      <c r="H12" s="11">
        <f>H13</f>
        <v>420421</v>
      </c>
      <c r="I12" s="11">
        <f>I13</f>
        <v>335618</v>
      </c>
      <c r="J12" s="11">
        <f>H12-I12</f>
        <v>84803</v>
      </c>
      <c r="K12" s="11">
        <f>K13</f>
        <v>335073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1705263</v>
      </c>
      <c r="E13" s="11">
        <f>E14</f>
        <v>1705263</v>
      </c>
      <c r="F13" s="11">
        <f>F14</f>
        <v>420421</v>
      </c>
      <c r="G13" s="11">
        <f>G14</f>
        <v>420421</v>
      </c>
      <c r="H13" s="11">
        <f>H14</f>
        <v>420421</v>
      </c>
      <c r="I13" s="11">
        <f>I14</f>
        <v>335618</v>
      </c>
      <c r="J13" s="11">
        <f>H13-I13</f>
        <v>84803</v>
      </c>
      <c r="K13" s="11">
        <f>K14</f>
        <v>335073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1705263</v>
      </c>
      <c r="E14" s="11">
        <f>E15</f>
        <v>1705263</v>
      </c>
      <c r="F14" s="11">
        <f>F15</f>
        <v>420421</v>
      </c>
      <c r="G14" s="11">
        <f>G15</f>
        <v>420421</v>
      </c>
      <c r="H14" s="11">
        <f>H15</f>
        <v>420421</v>
      </c>
      <c r="I14" s="11">
        <f>I15</f>
        <v>335618</v>
      </c>
      <c r="J14" s="11">
        <f>H14-I14</f>
        <v>84803</v>
      </c>
      <c r="K14" s="11">
        <f>K15</f>
        <v>335073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1705263</v>
      </c>
      <c r="E15" s="11">
        <v>1705263</v>
      </c>
      <c r="F15" s="11">
        <v>420421</v>
      </c>
      <c r="G15" s="11">
        <v>420421</v>
      </c>
      <c r="H15" s="11">
        <v>420421</v>
      </c>
      <c r="I15" s="11">
        <v>335618</v>
      </c>
      <c r="J15" s="11">
        <f>H15-I15</f>
        <v>84803</v>
      </c>
      <c r="K15" s="11">
        <v>335073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D17+D21+D28</f>
        <v>1389000</v>
      </c>
      <c r="E16" s="11">
        <f>E17+E21+E28</f>
        <v>1389000</v>
      </c>
      <c r="F16" s="11">
        <f>F17+F21+F28</f>
        <v>275150</v>
      </c>
      <c r="G16" s="11">
        <f>G17+G21+G28</f>
        <v>275150</v>
      </c>
      <c r="H16" s="11">
        <f>H17+H21+H28</f>
        <v>275150</v>
      </c>
      <c r="I16" s="11">
        <f>I17+I21+I28</f>
        <v>203046</v>
      </c>
      <c r="J16" s="11">
        <f>H16-I16</f>
        <v>72104</v>
      </c>
      <c r="K16" s="11">
        <f>K17+K21+K28</f>
        <v>248881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f>+D18+D20</f>
        <v>268000</v>
      </c>
      <c r="E17" s="11">
        <f>+E18+E20</f>
        <v>268000</v>
      </c>
      <c r="F17" s="11">
        <f>+F18+F20</f>
        <v>66500</v>
      </c>
      <c r="G17" s="11">
        <f>+G18+G20</f>
        <v>66500</v>
      </c>
      <c r="H17" s="11">
        <f>+H18+H20</f>
        <v>66500</v>
      </c>
      <c r="I17" s="11">
        <f>+I18+I20</f>
        <v>35621</v>
      </c>
      <c r="J17" s="11">
        <f>H17-I17</f>
        <v>30879</v>
      </c>
      <c r="K17" s="11">
        <f>+K18+K20</f>
        <v>33812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D19</f>
        <v>192000</v>
      </c>
      <c r="E18" s="11">
        <f>E19</f>
        <v>192000</v>
      </c>
      <c r="F18" s="11">
        <f>F19</f>
        <v>52500</v>
      </c>
      <c r="G18" s="11">
        <f>G19</f>
        <v>52500</v>
      </c>
      <c r="H18" s="11">
        <f>H19</f>
        <v>52500</v>
      </c>
      <c r="I18" s="11">
        <f>I19</f>
        <v>30421</v>
      </c>
      <c r="J18" s="11">
        <f>H18-I18</f>
        <v>22079</v>
      </c>
      <c r="K18" s="11">
        <f>K19</f>
        <v>28612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192000</v>
      </c>
      <c r="E19" s="11">
        <v>192000</v>
      </c>
      <c r="F19" s="11">
        <v>52500</v>
      </c>
      <c r="G19" s="11">
        <v>52500</v>
      </c>
      <c r="H19" s="11">
        <v>52500</v>
      </c>
      <c r="I19" s="11">
        <v>30421</v>
      </c>
      <c r="J19" s="11">
        <f>H19-I19</f>
        <v>22079</v>
      </c>
      <c r="K19" s="11">
        <v>28612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76000</v>
      </c>
      <c r="E20" s="11">
        <v>76000</v>
      </c>
      <c r="F20" s="11">
        <v>14000</v>
      </c>
      <c r="G20" s="11">
        <v>14000</v>
      </c>
      <c r="H20" s="11">
        <v>14000</v>
      </c>
      <c r="I20" s="11">
        <v>5200</v>
      </c>
      <c r="J20" s="11">
        <f>H20-I20</f>
        <v>8800</v>
      </c>
      <c r="K20" s="11">
        <v>5200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D22+D25+D27</f>
        <v>205000</v>
      </c>
      <c r="E21" s="11">
        <f>E22+E25+E27</f>
        <v>205000</v>
      </c>
      <c r="F21" s="11">
        <f>F22+F25+F27</f>
        <v>51250</v>
      </c>
      <c r="G21" s="11">
        <f>G22+G25+G27</f>
        <v>51250</v>
      </c>
      <c r="H21" s="11">
        <f>H22+H25+H27</f>
        <v>51250</v>
      </c>
      <c r="I21" s="11">
        <f>I22+I25+I27</f>
        <v>16526</v>
      </c>
      <c r="J21" s="11">
        <f>H21-I21</f>
        <v>34724</v>
      </c>
      <c r="K21" s="11">
        <f>K22+K25+K27</f>
        <v>17605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+D23+D24</f>
        <v>65000</v>
      </c>
      <c r="E22" s="11">
        <f>+E23+E24</f>
        <v>65000</v>
      </c>
      <c r="F22" s="11">
        <f>+F23+F24</f>
        <v>16250</v>
      </c>
      <c r="G22" s="11">
        <f>+G23+G24</f>
        <v>16250</v>
      </c>
      <c r="H22" s="11">
        <f>+H23+H24</f>
        <v>16250</v>
      </c>
      <c r="I22" s="11">
        <f>+I23+I24</f>
        <v>15806</v>
      </c>
      <c r="J22" s="11">
        <f>H22-I22</f>
        <v>444</v>
      </c>
      <c r="K22" s="11">
        <f>+K23+K24</f>
        <v>16885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65000</v>
      </c>
      <c r="E23" s="11">
        <v>65000</v>
      </c>
      <c r="F23" s="11">
        <v>16250</v>
      </c>
      <c r="G23" s="11">
        <v>16250</v>
      </c>
      <c r="H23" s="11">
        <v>16250</v>
      </c>
      <c r="I23" s="11">
        <v>15806</v>
      </c>
      <c r="J23" s="11">
        <f>H23-I23</f>
        <v>444</v>
      </c>
      <c r="K23" s="11">
        <v>15887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f>H24-I24</f>
        <v>0</v>
      </c>
      <c r="K24" s="11">
        <v>998</v>
      </c>
    </row>
    <row r="25" spans="1:11" s="6" customFormat="1" ht="22.5" x14ac:dyDescent="0.25">
      <c r="A25" s="10" t="s">
        <v>62</v>
      </c>
      <c r="B25" s="10" t="s">
        <v>63</v>
      </c>
      <c r="C25" s="10" t="s">
        <v>64</v>
      </c>
      <c r="D25" s="11">
        <f>D26</f>
        <v>40000</v>
      </c>
      <c r="E25" s="11">
        <f>E26</f>
        <v>40000</v>
      </c>
      <c r="F25" s="11">
        <f>F26</f>
        <v>10000</v>
      </c>
      <c r="G25" s="11">
        <f>G26</f>
        <v>10000</v>
      </c>
      <c r="H25" s="11">
        <f>H26</f>
        <v>10000</v>
      </c>
      <c r="I25" s="11">
        <f>I26</f>
        <v>720</v>
      </c>
      <c r="J25" s="11">
        <f>H25-I25</f>
        <v>9280</v>
      </c>
      <c r="K25" s="11">
        <f>K26</f>
        <v>720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40000</v>
      </c>
      <c r="E26" s="11">
        <v>40000</v>
      </c>
      <c r="F26" s="11">
        <v>10000</v>
      </c>
      <c r="G26" s="11">
        <v>10000</v>
      </c>
      <c r="H26" s="11">
        <v>10000</v>
      </c>
      <c r="I26" s="11">
        <v>720</v>
      </c>
      <c r="J26" s="11">
        <f>H26-I26</f>
        <v>9280</v>
      </c>
      <c r="K26" s="11">
        <v>720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v>100000</v>
      </c>
      <c r="E27" s="11">
        <v>100000</v>
      </c>
      <c r="F27" s="11">
        <v>25000</v>
      </c>
      <c r="G27" s="11">
        <v>25000</v>
      </c>
      <c r="H27" s="11">
        <v>25000</v>
      </c>
      <c r="I27" s="11">
        <v>0</v>
      </c>
      <c r="J27" s="11">
        <f>H27-I27</f>
        <v>25000</v>
      </c>
      <c r="K27" s="11">
        <v>0</v>
      </c>
    </row>
    <row r="28" spans="1:11" s="6" customFormat="1" ht="33" x14ac:dyDescent="0.25">
      <c r="A28" s="10" t="s">
        <v>71</v>
      </c>
      <c r="B28" s="10" t="s">
        <v>72</v>
      </c>
      <c r="C28" s="10" t="s">
        <v>73</v>
      </c>
      <c r="D28" s="11">
        <f>+D29+D31</f>
        <v>916000</v>
      </c>
      <c r="E28" s="11">
        <f>+E29+E31</f>
        <v>916000</v>
      </c>
      <c r="F28" s="11">
        <f>+F29+F31</f>
        <v>157400</v>
      </c>
      <c r="G28" s="11">
        <f>+G29+G31</f>
        <v>157400</v>
      </c>
      <c r="H28" s="11">
        <f>+H29+H31</f>
        <v>157400</v>
      </c>
      <c r="I28" s="11">
        <f>+I29+I31</f>
        <v>150899</v>
      </c>
      <c r="J28" s="11">
        <f>H28-I28</f>
        <v>6501</v>
      </c>
      <c r="K28" s="11">
        <f>+K29+K31</f>
        <v>197464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D30</f>
        <v>834000</v>
      </c>
      <c r="E29" s="11">
        <f>E30</f>
        <v>834000</v>
      </c>
      <c r="F29" s="11">
        <f>F30</f>
        <v>157400</v>
      </c>
      <c r="G29" s="11">
        <f>G30</f>
        <v>157400</v>
      </c>
      <c r="H29" s="11">
        <f>H30</f>
        <v>157400</v>
      </c>
      <c r="I29" s="11">
        <f>I30</f>
        <v>150899</v>
      </c>
      <c r="J29" s="11">
        <f>H29-I29</f>
        <v>6501</v>
      </c>
      <c r="K29" s="11">
        <f>K30</f>
        <v>197464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834000</v>
      </c>
      <c r="E30" s="11">
        <v>834000</v>
      </c>
      <c r="F30" s="11">
        <v>157400</v>
      </c>
      <c r="G30" s="11">
        <v>157400</v>
      </c>
      <c r="H30" s="11">
        <v>157400</v>
      </c>
      <c r="I30" s="11">
        <v>150899</v>
      </c>
      <c r="J30" s="11">
        <f>H30-I30</f>
        <v>6501</v>
      </c>
      <c r="K30" s="11">
        <v>197464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f>D32</f>
        <v>82000</v>
      </c>
      <c r="E31" s="11">
        <f>E32</f>
        <v>82000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H31-I31</f>
        <v>0</v>
      </c>
      <c r="K31" s="11">
        <f>K32</f>
        <v>0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82000</v>
      </c>
      <c r="E32" s="11">
        <v>82000</v>
      </c>
      <c r="F32" s="11">
        <v>0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0</v>
      </c>
    </row>
    <row r="33" spans="1:12" s="6" customFormat="1" ht="33" x14ac:dyDescent="0.25">
      <c r="A33" s="10" t="s">
        <v>86</v>
      </c>
      <c r="B33" s="10" t="s">
        <v>87</v>
      </c>
      <c r="C33" s="10" t="s">
        <v>88</v>
      </c>
      <c r="D33" s="11">
        <f>D34</f>
        <v>50000</v>
      </c>
      <c r="E33" s="11">
        <f>E34</f>
        <v>50000</v>
      </c>
      <c r="F33" s="11">
        <f>F34</f>
        <v>10000</v>
      </c>
      <c r="G33" s="11">
        <f>G34</f>
        <v>10000</v>
      </c>
      <c r="H33" s="11">
        <f>H34</f>
        <v>10000</v>
      </c>
      <c r="I33" s="11">
        <f>I34</f>
        <v>0</v>
      </c>
      <c r="J33" s="11">
        <f>H33-I33</f>
        <v>10000</v>
      </c>
      <c r="K33" s="11">
        <f>K34</f>
        <v>0</v>
      </c>
    </row>
    <row r="34" spans="1:12" s="6" customFormat="1" ht="22.5" x14ac:dyDescent="0.25">
      <c r="A34" s="10" t="s">
        <v>89</v>
      </c>
      <c r="B34" s="10" t="s">
        <v>90</v>
      </c>
      <c r="C34" s="10" t="s">
        <v>91</v>
      </c>
      <c r="D34" s="11">
        <f>+D35</f>
        <v>50000</v>
      </c>
      <c r="E34" s="11">
        <f>+E35</f>
        <v>50000</v>
      </c>
      <c r="F34" s="11">
        <f>+F35</f>
        <v>10000</v>
      </c>
      <c r="G34" s="11">
        <f>+G35</f>
        <v>10000</v>
      </c>
      <c r="H34" s="11">
        <f>+H35</f>
        <v>10000</v>
      </c>
      <c r="I34" s="11">
        <f>+I35</f>
        <v>0</v>
      </c>
      <c r="J34" s="11">
        <f>H34-I34</f>
        <v>10000</v>
      </c>
      <c r="K34" s="11">
        <f>+K35</f>
        <v>0</v>
      </c>
    </row>
    <row r="35" spans="1:12" s="6" customFormat="1" ht="22.5" x14ac:dyDescent="0.25">
      <c r="A35" s="10" t="s">
        <v>92</v>
      </c>
      <c r="B35" s="10" t="s">
        <v>93</v>
      </c>
      <c r="C35" s="10" t="s">
        <v>94</v>
      </c>
      <c r="D35" s="11">
        <v>50000</v>
      </c>
      <c r="E35" s="11">
        <v>50000</v>
      </c>
      <c r="F35" s="11">
        <v>10000</v>
      </c>
      <c r="G35" s="11">
        <v>10000</v>
      </c>
      <c r="H35" s="11">
        <v>10000</v>
      </c>
      <c r="I35" s="11">
        <v>0</v>
      </c>
      <c r="J35" s="11">
        <f>H35-I35</f>
        <v>10000</v>
      </c>
      <c r="K35" s="11">
        <v>0</v>
      </c>
    </row>
    <row r="36" spans="1:12" s="6" customFormat="1" ht="22.5" x14ac:dyDescent="0.25">
      <c r="A36" s="10" t="s">
        <v>95</v>
      </c>
      <c r="B36" s="10" t="s">
        <v>96</v>
      </c>
      <c r="C36" s="10" t="s">
        <v>97</v>
      </c>
      <c r="D36" s="11">
        <f>+D37</f>
        <v>1752817</v>
      </c>
      <c r="E36" s="11">
        <f>+E37</f>
        <v>1752817</v>
      </c>
      <c r="F36" s="11">
        <f>+F37</f>
        <v>1252509</v>
      </c>
      <c r="G36" s="11">
        <f>+G37</f>
        <v>1252509</v>
      </c>
      <c r="H36" s="11">
        <f>+H37</f>
        <v>1252509</v>
      </c>
      <c r="I36" s="11">
        <f>+I37</f>
        <v>739670</v>
      </c>
      <c r="J36" s="11">
        <f>H36-I36</f>
        <v>512839</v>
      </c>
      <c r="K36" s="11">
        <f>+K37</f>
        <v>86854</v>
      </c>
    </row>
    <row r="37" spans="1:12" s="6" customFormat="1" ht="22.5" x14ac:dyDescent="0.25">
      <c r="A37" s="10" t="s">
        <v>98</v>
      </c>
      <c r="B37" s="10" t="s">
        <v>99</v>
      </c>
      <c r="C37" s="10" t="s">
        <v>100</v>
      </c>
      <c r="D37" s="11">
        <f>D38</f>
        <v>1752817</v>
      </c>
      <c r="E37" s="11">
        <f>E38</f>
        <v>1752817</v>
      </c>
      <c r="F37" s="11">
        <f>F38</f>
        <v>1252509</v>
      </c>
      <c r="G37" s="11">
        <f>G38</f>
        <v>1252509</v>
      </c>
      <c r="H37" s="11">
        <f>H38</f>
        <v>1252509</v>
      </c>
      <c r="I37" s="11">
        <f>I38</f>
        <v>739670</v>
      </c>
      <c r="J37" s="11">
        <f>H37-I37</f>
        <v>512839</v>
      </c>
      <c r="K37" s="11">
        <f>K38</f>
        <v>86854</v>
      </c>
    </row>
    <row r="38" spans="1:12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</f>
        <v>1752817</v>
      </c>
      <c r="E38" s="11">
        <f>E39</f>
        <v>1752817</v>
      </c>
      <c r="F38" s="11">
        <f>F39</f>
        <v>1252509</v>
      </c>
      <c r="G38" s="11">
        <f>G39</f>
        <v>1252509</v>
      </c>
      <c r="H38" s="11">
        <f>H39</f>
        <v>1252509</v>
      </c>
      <c r="I38" s="11">
        <f>I39</f>
        <v>739670</v>
      </c>
      <c r="J38" s="11">
        <f>H38-I38</f>
        <v>512839</v>
      </c>
      <c r="K38" s="11">
        <f>K39</f>
        <v>86854</v>
      </c>
    </row>
    <row r="39" spans="1:12" s="6" customFormat="1" x14ac:dyDescent="0.25">
      <c r="A39" s="10" t="s">
        <v>104</v>
      </c>
      <c r="B39" s="10" t="s">
        <v>105</v>
      </c>
      <c r="C39" s="10" t="s">
        <v>106</v>
      </c>
      <c r="D39" s="11">
        <v>1752817</v>
      </c>
      <c r="E39" s="11">
        <v>1752817</v>
      </c>
      <c r="F39" s="11">
        <v>1252509</v>
      </c>
      <c r="G39" s="11">
        <v>1252509</v>
      </c>
      <c r="H39" s="11">
        <v>1252509</v>
      </c>
      <c r="I39" s="11">
        <v>739670</v>
      </c>
      <c r="J39" s="11">
        <f>H39-I39</f>
        <v>512839</v>
      </c>
      <c r="K39" s="11">
        <v>86854</v>
      </c>
    </row>
    <row r="40" spans="1:12" s="6" customFormat="1" x14ac:dyDescent="0.25">
      <c r="A40" s="10" t="s">
        <v>107</v>
      </c>
      <c r="B40" s="10" t="s">
        <v>108</v>
      </c>
      <c r="C40" s="10" t="s">
        <v>109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540606</v>
      </c>
      <c r="J40" s="11">
        <f>H40-I40</f>
        <v>-540606</v>
      </c>
      <c r="K40" s="11">
        <v>0</v>
      </c>
    </row>
    <row r="41" spans="1:12" s="6" customFormat="1" x14ac:dyDescent="0.25">
      <c r="A41" s="10" t="s">
        <v>110</v>
      </c>
      <c r="B41" s="10" t="s">
        <v>111</v>
      </c>
      <c r="C41" s="10" t="s">
        <v>112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540606</v>
      </c>
      <c r="J41" s="11">
        <f>H41-I41</f>
        <v>-540606</v>
      </c>
      <c r="K41" s="11">
        <v>0</v>
      </c>
    </row>
    <row r="42" spans="1:12" s="6" customFormat="1" x14ac:dyDescent="0.25">
      <c r="A42" s="10" t="s">
        <v>113</v>
      </c>
      <c r="B42" s="10" t="s">
        <v>114</v>
      </c>
      <c r="C42" s="10" t="s">
        <v>115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540606</v>
      </c>
      <c r="J42" s="11">
        <f>H42-I42</f>
        <v>-540606</v>
      </c>
      <c r="K42" s="11">
        <v>0</v>
      </c>
    </row>
    <row r="43" spans="1:12" s="6" customFormat="1" x14ac:dyDescent="0.25">
      <c r="A43" s="8"/>
      <c r="B43" s="8"/>
      <c r="C43" s="8"/>
      <c r="D43" s="9"/>
      <c r="E43" s="9"/>
      <c r="F43" s="9"/>
      <c r="G43" s="9"/>
      <c r="H43" s="9"/>
      <c r="I43" s="9"/>
      <c r="J43" s="9"/>
      <c r="K43" s="9"/>
    </row>
    <row r="44" spans="1:12" x14ac:dyDescent="0.25">
      <c r="A44" s="13" t="s">
        <v>116</v>
      </c>
      <c r="B44" s="13"/>
      <c r="C44" s="13"/>
      <c r="D44" s="13"/>
      <c r="E44" s="13" t="s">
        <v>118</v>
      </c>
      <c r="F44" s="13"/>
      <c r="G44" s="13"/>
      <c r="H44" s="13"/>
      <c r="I44" s="13" t="s">
        <v>119</v>
      </c>
      <c r="J44" s="13"/>
      <c r="K44" s="13"/>
      <c r="L44" s="13"/>
    </row>
    <row r="45" spans="1:12" x14ac:dyDescent="0.25">
      <c r="A45" s="3" t="s">
        <v>117</v>
      </c>
      <c r="B45" s="3"/>
      <c r="C45" s="3"/>
      <c r="D45" s="3"/>
      <c r="E45" s="3" t="s">
        <v>118</v>
      </c>
      <c r="F45" s="3"/>
      <c r="G45" s="3"/>
      <c r="H45" s="3"/>
      <c r="I45" s="3" t="s">
        <v>120</v>
      </c>
      <c r="J45" s="3"/>
      <c r="K45" s="3"/>
      <c r="L45" s="3"/>
    </row>
    <row r="87" spans="1:20" x14ac:dyDescent="0.25">
      <c r="A87" s="12"/>
      <c r="B87" s="12"/>
      <c r="C87" s="12"/>
      <c r="D87" s="12"/>
      <c r="I87" s="12"/>
      <c r="J87" s="12"/>
      <c r="K87" s="12"/>
      <c r="L87" s="12"/>
      <c r="Q87" s="12"/>
      <c r="R87" s="12"/>
      <c r="S87" s="12"/>
      <c r="T87" s="12"/>
    </row>
  </sheetData>
  <mergeCells count="22">
    <mergeCell ref="H8:H9"/>
    <mergeCell ref="I8:I9"/>
    <mergeCell ref="J8:J9"/>
    <mergeCell ref="K8:K9"/>
    <mergeCell ref="A44:D44"/>
    <mergeCell ref="A45:D45"/>
    <mergeCell ref="E44:H44"/>
    <mergeCell ref="E45:H45"/>
    <mergeCell ref="I44:L44"/>
    <mergeCell ref="I45:L45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2018-06-28T12:38:42Z</dcterms:created>
  <dcterms:modified xsi:type="dcterms:W3CDTF">2018-06-28T12:38:44Z</dcterms:modified>
</cp:coreProperties>
</file>