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D33" i="1"/>
  <c r="D32" i="1" s="1"/>
  <c r="E33" i="1"/>
  <c r="E32" i="1" s="1"/>
  <c r="G33" i="1"/>
  <c r="H33" i="1"/>
  <c r="I33" i="1"/>
  <c r="J33" i="1"/>
  <c r="F34" i="1"/>
  <c r="K34" i="1" s="1"/>
  <c r="F35" i="1"/>
  <c r="K35" i="1"/>
  <c r="F36" i="1"/>
  <c r="K36" i="1"/>
  <c r="D38" i="1"/>
  <c r="D37" i="1" s="1"/>
  <c r="E38" i="1"/>
  <c r="E37" i="1" s="1"/>
  <c r="G38" i="1"/>
  <c r="G37" i="1" s="1"/>
  <c r="H38" i="1"/>
  <c r="F38" i="1" s="1"/>
  <c r="K38" i="1" s="1"/>
  <c r="I38" i="1"/>
  <c r="I37" i="1" s="1"/>
  <c r="J38" i="1"/>
  <c r="J37" i="1" s="1"/>
  <c r="F39" i="1"/>
  <c r="K39" i="1"/>
  <c r="F40" i="1"/>
  <c r="K40" i="1" s="1"/>
  <c r="F41" i="1"/>
  <c r="K41" i="1"/>
  <c r="D45" i="1"/>
  <c r="D44" i="1" s="1"/>
  <c r="D43" i="1" s="1"/>
  <c r="E45" i="1"/>
  <c r="E44" i="1" s="1"/>
  <c r="E43" i="1" s="1"/>
  <c r="G45" i="1"/>
  <c r="F45" i="1" s="1"/>
  <c r="K45" i="1" s="1"/>
  <c r="H45" i="1"/>
  <c r="H44" i="1" s="1"/>
  <c r="H43" i="1" s="1"/>
  <c r="I45" i="1"/>
  <c r="I44" i="1" s="1"/>
  <c r="I43" i="1" s="1"/>
  <c r="J45" i="1"/>
  <c r="J44" i="1" s="1"/>
  <c r="J43" i="1" s="1"/>
  <c r="F46" i="1"/>
  <c r="K46" i="1"/>
  <c r="D49" i="1"/>
  <c r="D48" i="1" s="1"/>
  <c r="D47" i="1" s="1"/>
  <c r="E49" i="1"/>
  <c r="E48" i="1" s="1"/>
  <c r="E47" i="1" s="1"/>
  <c r="G49" i="1"/>
  <c r="G48" i="1" s="1"/>
  <c r="H49" i="1"/>
  <c r="F49" i="1" s="1"/>
  <c r="K49" i="1" s="1"/>
  <c r="I49" i="1"/>
  <c r="I48" i="1" s="1"/>
  <c r="I47" i="1" s="1"/>
  <c r="J49" i="1"/>
  <c r="J48" i="1" s="1"/>
  <c r="J47" i="1" s="1"/>
  <c r="F50" i="1"/>
  <c r="K50" i="1"/>
  <c r="D51" i="1"/>
  <c r="E51" i="1"/>
  <c r="G51" i="1"/>
  <c r="F51" i="1" s="1"/>
  <c r="K51" i="1" s="1"/>
  <c r="H51" i="1"/>
  <c r="I51" i="1"/>
  <c r="J51" i="1"/>
  <c r="F52" i="1"/>
  <c r="K52" i="1" s="1"/>
  <c r="F53" i="1"/>
  <c r="K53" i="1"/>
  <c r="F54" i="1"/>
  <c r="K54" i="1"/>
  <c r="D56" i="1"/>
  <c r="D55" i="1" s="1"/>
  <c r="E56" i="1"/>
  <c r="E55" i="1" s="1"/>
  <c r="G56" i="1"/>
  <c r="G55" i="1" s="1"/>
  <c r="H56" i="1"/>
  <c r="F56" i="1" s="1"/>
  <c r="K56" i="1" s="1"/>
  <c r="I56" i="1"/>
  <c r="I55" i="1" s="1"/>
  <c r="J56" i="1"/>
  <c r="J55" i="1" s="1"/>
  <c r="F57" i="1"/>
  <c r="K57" i="1"/>
  <c r="D60" i="1"/>
  <c r="D59" i="1" s="1"/>
  <c r="D58" i="1" s="1"/>
  <c r="E60" i="1"/>
  <c r="E59" i="1" s="1"/>
  <c r="E58" i="1" s="1"/>
  <c r="G60" i="1"/>
  <c r="F60" i="1" s="1"/>
  <c r="K60" i="1" s="1"/>
  <c r="H60" i="1"/>
  <c r="H59" i="1" s="1"/>
  <c r="H58" i="1" s="1"/>
  <c r="I60" i="1"/>
  <c r="I59" i="1" s="1"/>
  <c r="I58" i="1" s="1"/>
  <c r="J60" i="1"/>
  <c r="J59" i="1" s="1"/>
  <c r="J58" i="1" s="1"/>
  <c r="F61" i="1"/>
  <c r="K61" i="1" s="1"/>
  <c r="E42" i="1" l="1"/>
  <c r="D42" i="1"/>
  <c r="G47" i="1"/>
  <c r="F47" i="1" s="1"/>
  <c r="K47" i="1" s="1"/>
  <c r="J32" i="1"/>
  <c r="J15" i="1" s="1"/>
  <c r="J14" i="1" s="1"/>
  <c r="I32" i="1"/>
  <c r="I15" i="1" s="1"/>
  <c r="I14" i="1" s="1"/>
  <c r="J42" i="1"/>
  <c r="E15" i="1"/>
  <c r="E14" i="1" s="1"/>
  <c r="I42" i="1"/>
  <c r="G32" i="1"/>
  <c r="D15" i="1"/>
  <c r="G44" i="1"/>
  <c r="G59" i="1"/>
  <c r="G17" i="1"/>
  <c r="H55" i="1"/>
  <c r="F55" i="1" s="1"/>
  <c r="K55" i="1" s="1"/>
  <c r="H48" i="1"/>
  <c r="H47" i="1" s="1"/>
  <c r="H42" i="1" s="1"/>
  <c r="H37" i="1"/>
  <c r="F37" i="1" s="1"/>
  <c r="K37" i="1" s="1"/>
  <c r="F33" i="1"/>
  <c r="K33" i="1" s="1"/>
  <c r="G24" i="1"/>
  <c r="J13" i="1" l="1"/>
  <c r="J12" i="1"/>
  <c r="I13" i="1"/>
  <c r="I12" i="1"/>
  <c r="H32" i="1"/>
  <c r="H15" i="1" s="1"/>
  <c r="H14" i="1" s="1"/>
  <c r="F17" i="1"/>
  <c r="K17" i="1" s="1"/>
  <c r="G16" i="1"/>
  <c r="F48" i="1"/>
  <c r="K48" i="1" s="1"/>
  <c r="G58" i="1"/>
  <c r="F58" i="1" s="1"/>
  <c r="K58" i="1" s="1"/>
  <c r="F59" i="1"/>
  <c r="K59" i="1" s="1"/>
  <c r="F24" i="1"/>
  <c r="K24" i="1" s="1"/>
  <c r="G23" i="1"/>
  <c r="F23" i="1" s="1"/>
  <c r="K23" i="1" s="1"/>
  <c r="E12" i="1"/>
  <c r="E13" i="1"/>
  <c r="G43" i="1"/>
  <c r="F44" i="1"/>
  <c r="K44" i="1" s="1"/>
  <c r="D14" i="1"/>
  <c r="G42" i="1" l="1"/>
  <c r="F42" i="1" s="1"/>
  <c r="K42" i="1" s="1"/>
  <c r="F43" i="1"/>
  <c r="K43" i="1" s="1"/>
  <c r="F16" i="1"/>
  <c r="K16" i="1" s="1"/>
  <c r="G15" i="1"/>
  <c r="D12" i="1"/>
  <c r="D13" i="1"/>
  <c r="H12" i="1"/>
  <c r="H13" i="1"/>
  <c r="F32" i="1"/>
  <c r="K32" i="1" s="1"/>
  <c r="F15" i="1" l="1"/>
  <c r="K15" i="1" s="1"/>
  <c r="G14" i="1"/>
  <c r="F14" i="1" l="1"/>
  <c r="K14" i="1" s="1"/>
  <c r="G13" i="1"/>
  <c r="F13" i="1" s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<sst xmlns="http://schemas.openxmlformats.org/spreadsheetml/2006/main" count="178" uniqueCount="177">
  <si>
    <t>JUDETUL  VASLUI</t>
  </si>
  <si>
    <t>COMUNA SOLESTI</t>
  </si>
  <si>
    <t>Biroul contabilitate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</si>
  <si>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</si>
  <si>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</si>
  <si>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</si>
  <si>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</si>
  <si>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</si>
  <si>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</si>
  <si>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</si>
  <si>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</si>
  <si>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</si>
  <si>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</si>
  <si>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</si>
  <si>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</si>
  <si>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</si>
  <si>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</si>
  <si>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</si>
  <si>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</si>
  <si>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</si>
  <si>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</si>
  <si>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</si>
  <si>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</si>
  <si>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</si>
  <si>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</si>
  <si>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</si>
  <si>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</si>
  <si>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</si>
  <si>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</si>
  <si>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</si>
  <si>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</si>
  <si>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</si>
  <si>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</si>
  <si>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</si>
  <si>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</si>
  <si>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</si>
  <si>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</si>
  <si>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</si>
  <si>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</si>
  <si>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</si>
  <si>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</si>
  <si>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</si>
  <si>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</si>
  <si>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</si>
  <si>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</si>
  <si>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</si>
  <si>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</si>
  <si>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</si>
  <si>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</si>
  <si>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</si>
  <si>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</si>
  <si>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</si>
  <si>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</si>
  <si>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</si>
  <si>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</si>
  <si>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</si>
  <si>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</si>
  <si>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</si>
  <si>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</si>
  <si>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</si>
  <si>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</si>
  <si>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</si>
  <si>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</si>
  <si>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</si>
  <si>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</si>
  <si>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</si>
  <si>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</si>
  <si>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</si>
  <si>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</si>
  <si>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</si>
  <si>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</si>
  <si>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</si>
  <si>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</si>
  <si>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</si>
  <si>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</si>
  <si>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</si>
  <si>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</si>
  <si>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</si>
  <si>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</si>
  <si>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</si>
  <si>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</si>
  <si>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</si>
  <si>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</si>
  <si>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</si>
  <si>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</si>
  <si>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</si>
  <si>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</si>
  <si>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</si>
  <si>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</si>
  <si>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</si>
  <si>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</si>
  <si>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</si>
  <si>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</si>
  <si>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</si>
  <si>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</si>
  <si>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</si>
  <si>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</si>
  <si>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</si>
  <si>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</si>
  <si>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</si>
  <si>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</si>
  <si>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</si>
  <si>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</si>
  <si>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</si>
  <si>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</si>
  <si>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</si>
  <si>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</si>
  <si>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</si>
  <si>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</si>
  <si>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</si>
  <si>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</si>
  <si>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</si>
  <si>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</si>
  <si>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</si>
  <si>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</si>
  <si>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</si>
  <si>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</si>
  <si>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</si>
  <si>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</si>
  <si>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</si>
  <si>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</si>
  <si>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</si>
  <si>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</si>
  <si>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</si>
  <si>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</si>
  <si>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</si>
  <si>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</si>
  <si>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</si>
  <si>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</si>
  <si>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</si>
  <si>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</si>
  <si>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</si>
  <si>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</si>
  <si>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</si>
  <si>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</si>
  <si>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</si>
  <si>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</si>
  <si>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</si>
  <si>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</si>
  <si>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</si>
  <si>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</si>
  <si>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</si>
  <si>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</si>
  <si>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</si>
  <si>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</si>
  <si>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</si>
  <si>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</si>
  <si>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</si>
  <si>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</si>
  <si>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</si>
  <si>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</si>
  <si>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</si>
  <si>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</si>
  <si>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</si>
  <si>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</si>
  <si>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</si>
  <si>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</si>
  <si>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</si>
  <si>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</si>
  <si>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</si>
  <si>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</si>
  <si>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</si>
  <si>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</si>
  <si>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</si>
  <si>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</si>
  <si>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</si>
  <si>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</si>
  <si>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</si>
  <si>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</si>
  <si>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188</t>
  </si>
  <si>
    <t>Finantarea programelor nationale de dezvoltare locala</t>
  </si>
  <si>
    <t>42.02.65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</si>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</sst>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D14+D55+D58</f>
        <v>4897080</v>
      </c>
      <c r="E12" s="11">
        <f>E14+E55+E58</f>
        <v>1958080</v>
      </c>
      <c r="F12" s="11">
        <f>G12+H12</f>
        <v>2976653</v>
      </c>
      <c r="G12" s="11">
        <f>G14+G55+G58</f>
        <v>958122</v>
      </c>
      <c r="H12" s="11">
        <f>H14+H55+H58</f>
        <v>2018531</v>
      </c>
      <c r="I12" s="11">
        <f>I14+I55+I58</f>
        <v>1818940</v>
      </c>
      <c r="J12" s="11">
        <f>J14+J55+J58</f>
        <v>0</v>
      </c>
      <c r="K12" s="11">
        <f>F12-I12-J12</f>
        <v>1157713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D14-D33+D55</f>
        <v>883263</v>
      </c>
      <c r="E13" s="11">
        <f>E14-E33+E55</f>
        <v>390263</v>
      </c>
      <c r="F13" s="11">
        <f>G13+H13</f>
        <v>1501937</v>
      </c>
      <c r="G13" s="11">
        <f>G14-G33+G55</f>
        <v>958122</v>
      </c>
      <c r="H13" s="11">
        <f>H14-H33+H55</f>
        <v>543815</v>
      </c>
      <c r="I13" s="11">
        <f>I14-I33+I55</f>
        <v>344224</v>
      </c>
      <c r="J13" s="11">
        <f>J14-J33+J55</f>
        <v>0</v>
      </c>
      <c r="K13" s="11">
        <f>F13-I13-J13</f>
        <v>1157713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D15+D42</f>
        <v>4206500</v>
      </c>
      <c r="E14" s="11">
        <f>E15+E42</f>
        <v>1267500</v>
      </c>
      <c r="F14" s="11">
        <f>G14+H14</f>
        <v>2323837</v>
      </c>
      <c r="G14" s="11">
        <f>G15+G42</f>
        <v>958122</v>
      </c>
      <c r="H14" s="11">
        <f>H15+H42</f>
        <v>1365715</v>
      </c>
      <c r="I14" s="11">
        <f>I15+I42</f>
        <v>1166124</v>
      </c>
      <c r="J14" s="11">
        <f>J15+J42</f>
        <v>0</v>
      </c>
      <c r="K14" s="11">
        <f>F14-I14-J14</f>
        <v>1157713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D16+D23+D32</f>
        <v>4165500</v>
      </c>
      <c r="E15" s="11">
        <f>E16+E23+E32</f>
        <v>1243500</v>
      </c>
      <c r="F15" s="11">
        <f>G15+H15</f>
        <v>2048263</v>
      </c>
      <c r="G15" s="11">
        <f>G16+G23+G32</f>
        <v>732033</v>
      </c>
      <c r="H15" s="11">
        <f>H16+H23+H32</f>
        <v>1316230</v>
      </c>
      <c r="I15" s="11">
        <f>I16+I23+I32</f>
        <v>1136340</v>
      </c>
      <c r="J15" s="11">
        <f>J16+J23+J32</f>
        <v>0</v>
      </c>
      <c r="K15" s="11">
        <f>F15-I15-J15</f>
        <v>911923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479000</v>
      </c>
      <c r="E16" s="11">
        <f>+E17</f>
        <v>160000</v>
      </c>
      <c r="F16" s="11">
        <f>G16+H16</f>
        <v>133665</v>
      </c>
      <c r="G16" s="11">
        <f>+G17</f>
        <v>0</v>
      </c>
      <c r="H16" s="11">
        <f>+H17</f>
        <v>133665</v>
      </c>
      <c r="I16" s="11">
        <f>+I17</f>
        <v>133665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479000</v>
      </c>
      <c r="E17" s="11">
        <f>E18+E20</f>
        <v>160000</v>
      </c>
      <c r="F17" s="11">
        <f>G17+H17</f>
        <v>133665</v>
      </c>
      <c r="G17" s="11">
        <f>G18+G20</f>
        <v>0</v>
      </c>
      <c r="H17" s="11">
        <f>H18+H20</f>
        <v>133665</v>
      </c>
      <c r="I17" s="11">
        <f>I18+I20</f>
        <v>133665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1071</v>
      </c>
      <c r="G18" s="11">
        <f>+G19</f>
        <v>0</v>
      </c>
      <c r="H18" s="11">
        <f>+H19</f>
        <v>1071</v>
      </c>
      <c r="I18" s="11">
        <f>+I19</f>
        <v>1071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1071</v>
      </c>
      <c r="G19" s="11">
        <v>0</v>
      </c>
      <c r="H19" s="11">
        <v>1071</v>
      </c>
      <c r="I19" s="11">
        <v>1071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479000</v>
      </c>
      <c r="E20" s="11">
        <f>E21+E22</f>
        <v>160000</v>
      </c>
      <c r="F20" s="11">
        <f>G20+H20</f>
        <v>132594</v>
      </c>
      <c r="G20" s="11">
        <f>G21+G22</f>
        <v>0</v>
      </c>
      <c r="H20" s="11">
        <f>H21+H22</f>
        <v>132594</v>
      </c>
      <c r="I20" s="11">
        <f>I21+I22</f>
        <v>132594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161000</v>
      </c>
      <c r="E21" s="11">
        <v>50000</v>
      </c>
      <c r="F21" s="11">
        <f>G21+H21</f>
        <v>40002</v>
      </c>
      <c r="G21" s="11">
        <v>0</v>
      </c>
      <c r="H21" s="11">
        <v>40002</v>
      </c>
      <c r="I21" s="11">
        <v>40002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318000</v>
      </c>
      <c r="E22" s="11">
        <v>110000</v>
      </c>
      <c r="F22" s="11">
        <f>G22+H22</f>
        <v>92592</v>
      </c>
      <c r="G22" s="11">
        <v>0</v>
      </c>
      <c r="H22" s="11">
        <v>92592</v>
      </c>
      <c r="I22" s="11">
        <v>92592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302500</v>
      </c>
      <c r="E23" s="11">
        <f>E24</f>
        <v>157500</v>
      </c>
      <c r="F23" s="11">
        <f>G23+H23</f>
        <v>982176</v>
      </c>
      <c r="G23" s="11">
        <f>G24</f>
        <v>678543</v>
      </c>
      <c r="H23" s="11">
        <f>H24</f>
        <v>303633</v>
      </c>
      <c r="I23" s="11">
        <f>I24</f>
        <v>159149</v>
      </c>
      <c r="J23" s="11">
        <f>J24</f>
        <v>0</v>
      </c>
      <c r="K23" s="11">
        <f>F23-I23-J23</f>
        <v>823027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302500</v>
      </c>
      <c r="E24" s="11">
        <f>E25+E28</f>
        <v>157500</v>
      </c>
      <c r="F24" s="11">
        <f>G24+H24</f>
        <v>982176</v>
      </c>
      <c r="G24" s="11">
        <f>G25+G28</f>
        <v>678543</v>
      </c>
      <c r="H24" s="11">
        <f>H25+H28</f>
        <v>303633</v>
      </c>
      <c r="I24" s="11">
        <f>I25+I28</f>
        <v>159149</v>
      </c>
      <c r="J24" s="11">
        <f>J25+J28</f>
        <v>0</v>
      </c>
      <c r="K24" s="11">
        <f>F24-I24-J24</f>
        <v>823027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32500</v>
      </c>
      <c r="E25" s="11">
        <f>E26+E27</f>
        <v>12500</v>
      </c>
      <c r="F25" s="11">
        <f>G25+H25</f>
        <v>113667</v>
      </c>
      <c r="G25" s="11">
        <f>G26+G27</f>
        <v>53656</v>
      </c>
      <c r="H25" s="11">
        <f>H26+H27</f>
        <v>60011</v>
      </c>
      <c r="I25" s="11">
        <f>I26+I27</f>
        <v>28641</v>
      </c>
      <c r="J25" s="11">
        <f>J26+J27</f>
        <v>0</v>
      </c>
      <c r="K25" s="11">
        <f>F25-I25-J25</f>
        <v>85026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10000</v>
      </c>
      <c r="F26" s="11">
        <f>G26+H26</f>
        <v>102859</v>
      </c>
      <c r="G26" s="11">
        <v>48310</v>
      </c>
      <c r="H26" s="11">
        <v>54549</v>
      </c>
      <c r="I26" s="11">
        <v>27972</v>
      </c>
      <c r="J26" s="11">
        <v>0</v>
      </c>
      <c r="K26" s="11">
        <f>F26-I26-J26</f>
        <v>74887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2500</v>
      </c>
      <c r="E27" s="11">
        <v>2500</v>
      </c>
      <c r="F27" s="11">
        <f>G27+H27</f>
        <v>10808</v>
      </c>
      <c r="G27" s="11">
        <v>5346</v>
      </c>
      <c r="H27" s="11">
        <v>5462</v>
      </c>
      <c r="I27" s="11">
        <v>669</v>
      </c>
      <c r="J27" s="11">
        <v>0</v>
      </c>
      <c r="K27" s="11">
        <f>F27-I27-J27</f>
        <v>10139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270000</v>
      </c>
      <c r="E28" s="11">
        <f>E29+E30+E31</f>
        <v>145000</v>
      </c>
      <c r="F28" s="11">
        <f>G28+H28</f>
        <v>868509</v>
      </c>
      <c r="G28" s="11">
        <f>G29+G30+G31</f>
        <v>624887</v>
      </c>
      <c r="H28" s="11">
        <f>H29+H30+H31</f>
        <v>243622</v>
      </c>
      <c r="I28" s="11">
        <f>I29+I30+I31</f>
        <v>130508</v>
      </c>
      <c r="J28" s="11">
        <f>J29+J30+J31</f>
        <v>0</v>
      </c>
      <c r="K28" s="11">
        <f>F28-I28-J28</f>
        <v>738001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60000</v>
      </c>
      <c r="F29" s="11">
        <f>G29+H29</f>
        <v>246023</v>
      </c>
      <c r="G29" s="11">
        <v>178994</v>
      </c>
      <c r="H29" s="11">
        <v>67029</v>
      </c>
      <c r="I29" s="11">
        <v>36914</v>
      </c>
      <c r="J29" s="11">
        <v>0</v>
      </c>
      <c r="K29" s="11">
        <f>F29-I29-J29</f>
        <v>209109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10000</v>
      </c>
      <c r="E30" s="11">
        <v>5000</v>
      </c>
      <c r="F30" s="11">
        <f>G30+H30</f>
        <v>8035</v>
      </c>
      <c r="G30" s="11">
        <v>7033</v>
      </c>
      <c r="H30" s="11">
        <v>1002</v>
      </c>
      <c r="I30" s="11">
        <v>340</v>
      </c>
      <c r="J30" s="11">
        <v>0</v>
      </c>
      <c r="K30" s="11">
        <f>F30-I30-J30</f>
        <v>7695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140000</v>
      </c>
      <c r="E31" s="11">
        <v>80000</v>
      </c>
      <c r="F31" s="11">
        <f>G31+H31</f>
        <v>614451</v>
      </c>
      <c r="G31" s="11">
        <v>438860</v>
      </c>
      <c r="H31" s="11">
        <v>175591</v>
      </c>
      <c r="I31" s="11">
        <v>93254</v>
      </c>
      <c r="J31" s="11">
        <v>0</v>
      </c>
      <c r="K31" s="11">
        <f>F31-I31-J31</f>
        <v>521197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3384000</v>
      </c>
      <c r="E32" s="11">
        <f>E33+E37</f>
        <v>926000</v>
      </c>
      <c r="F32" s="11">
        <f>G32+H32</f>
        <v>932422</v>
      </c>
      <c r="G32" s="11">
        <f>G33+G37</f>
        <v>53490</v>
      </c>
      <c r="H32" s="11">
        <f>H33+H37</f>
        <v>878932</v>
      </c>
      <c r="I32" s="11">
        <f>I33+I37</f>
        <v>843526</v>
      </c>
      <c r="J32" s="11">
        <f>J33+J37</f>
        <v>0</v>
      </c>
      <c r="K32" s="11">
        <f>F32-I32-J32</f>
        <v>88896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3361000</v>
      </c>
      <c r="E33" s="11">
        <f>+E34+E35+E36</f>
        <v>915000</v>
      </c>
      <c r="F33" s="11">
        <f>G33+H33</f>
        <v>821900</v>
      </c>
      <c r="G33" s="11">
        <f>+G34+G35+G36</f>
        <v>0</v>
      </c>
      <c r="H33" s="11">
        <f>+H34+H35+H36</f>
        <v>821900</v>
      </c>
      <c r="I33" s="11">
        <f>+I34+I35+I36</f>
        <v>821900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1164000</v>
      </c>
      <c r="E34" s="11">
        <v>317000</v>
      </c>
      <c r="F34" s="11">
        <f>G34+H34</f>
        <v>223900</v>
      </c>
      <c r="G34" s="11">
        <v>0</v>
      </c>
      <c r="H34" s="11">
        <v>223900</v>
      </c>
      <c r="I34" s="11">
        <v>223900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50000</v>
      </c>
      <c r="E35" s="11">
        <v>18000</v>
      </c>
      <c r="F35" s="11">
        <f>G35+H35</f>
        <v>18000</v>
      </c>
      <c r="G35" s="11">
        <v>0</v>
      </c>
      <c r="H35" s="11">
        <v>18000</v>
      </c>
      <c r="I35" s="11">
        <v>18000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2147000</v>
      </c>
      <c r="E36" s="11">
        <v>580000</v>
      </c>
      <c r="F36" s="11">
        <f>G36+H36</f>
        <v>580000</v>
      </c>
      <c r="G36" s="11">
        <v>0</v>
      </c>
      <c r="H36" s="11">
        <v>580000</v>
      </c>
      <c r="I36" s="11">
        <v>580000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23000</v>
      </c>
      <c r="E37" s="11">
        <f>E38+E41</f>
        <v>11000</v>
      </c>
      <c r="F37" s="11">
        <f>G37+H37</f>
        <v>110522</v>
      </c>
      <c r="G37" s="11">
        <f>G38+G41</f>
        <v>53490</v>
      </c>
      <c r="H37" s="11">
        <f>H38+H41</f>
        <v>57032</v>
      </c>
      <c r="I37" s="11">
        <f>I38+I41</f>
        <v>21626</v>
      </c>
      <c r="J37" s="11">
        <f>J38+J41</f>
        <v>0</v>
      </c>
      <c r="K37" s="11">
        <f>F37-I37-J37</f>
        <v>88896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23000</v>
      </c>
      <c r="E38" s="11">
        <f>E39+E40</f>
        <v>11000</v>
      </c>
      <c r="F38" s="11">
        <f>G38+H38</f>
        <v>110497</v>
      </c>
      <c r="G38" s="11">
        <f>G39+G40</f>
        <v>53490</v>
      </c>
      <c r="H38" s="11">
        <f>H39+H40</f>
        <v>57007</v>
      </c>
      <c r="I38" s="11">
        <f>I39+I40</f>
        <v>21601</v>
      </c>
      <c r="J38" s="11">
        <f>J39+J40</f>
        <v>0</v>
      </c>
      <c r="K38" s="11">
        <f>F38-I38-J38</f>
        <v>88896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18000</v>
      </c>
      <c r="E39" s="11">
        <v>6000</v>
      </c>
      <c r="F39" s="11">
        <f>G39+H39</f>
        <v>98223</v>
      </c>
      <c r="G39" s="11">
        <v>51795</v>
      </c>
      <c r="H39" s="11">
        <v>46428</v>
      </c>
      <c r="I39" s="11">
        <v>18124</v>
      </c>
      <c r="J39" s="11">
        <v>0</v>
      </c>
      <c r="K39" s="11">
        <f>F39-I39-J39</f>
        <v>80099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5000</v>
      </c>
      <c r="F40" s="11">
        <f>G40+H40</f>
        <v>12274</v>
      </c>
      <c r="G40" s="11">
        <v>1695</v>
      </c>
      <c r="H40" s="11">
        <v>10579</v>
      </c>
      <c r="I40" s="11">
        <v>3477</v>
      </c>
      <c r="J40" s="11">
        <v>0</v>
      </c>
      <c r="K40" s="11">
        <f>F40-I40-J40</f>
        <v>8797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25</v>
      </c>
      <c r="G41" s="11">
        <v>0</v>
      </c>
      <c r="H41" s="11">
        <v>25</v>
      </c>
      <c r="I41" s="11">
        <v>25</v>
      </c>
      <c r="J41" s="11">
        <v>0</v>
      </c>
      <c r="K41" s="11">
        <f>F41-I41-J41</f>
        <v>0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D43+D47</f>
        <v>41000</v>
      </c>
      <c r="E42" s="11">
        <f>E43+E47</f>
        <v>24000</v>
      </c>
      <c r="F42" s="11">
        <f>G42+H42</f>
        <v>275574</v>
      </c>
      <c r="G42" s="11">
        <f>G43+G47</f>
        <v>226089</v>
      </c>
      <c r="H42" s="11">
        <f>H43+H47</f>
        <v>49485</v>
      </c>
      <c r="I42" s="11">
        <f>I43+I47</f>
        <v>29784</v>
      </c>
      <c r="J42" s="11">
        <f>J43+J47</f>
        <v>0</v>
      </c>
      <c r="K42" s="11">
        <f>F42-I42-J42</f>
        <v>245790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</v>
      </c>
      <c r="E43" s="11">
        <f>E44</f>
        <v>1000</v>
      </c>
      <c r="F43" s="11">
        <f>G43+H43</f>
        <v>3577</v>
      </c>
      <c r="G43" s="11">
        <f>G44</f>
        <v>0</v>
      </c>
      <c r="H43" s="11">
        <f>H44</f>
        <v>3577</v>
      </c>
      <c r="I43" s="11">
        <f>I44</f>
        <v>2848</v>
      </c>
      <c r="J43" s="11">
        <f>J44</f>
        <v>0</v>
      </c>
      <c r="K43" s="11">
        <f>F43-I43-J43</f>
        <v>729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+D45</f>
        <v>1000</v>
      </c>
      <c r="E44" s="11">
        <f>+E45</f>
        <v>1000</v>
      </c>
      <c r="F44" s="11">
        <f>G44+H44</f>
        <v>3577</v>
      </c>
      <c r="G44" s="11">
        <f>+G45</f>
        <v>0</v>
      </c>
      <c r="H44" s="11">
        <f>+H45</f>
        <v>3577</v>
      </c>
      <c r="I44" s="11">
        <f>+I45</f>
        <v>2848</v>
      </c>
      <c r="J44" s="11">
        <f>+J45</f>
        <v>0</v>
      </c>
      <c r="K44" s="11">
        <f>F44-I44-J44</f>
        <v>729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1000</v>
      </c>
      <c r="E45" s="11">
        <f>E46</f>
        <v>1000</v>
      </c>
      <c r="F45" s="11">
        <f>G45+H45</f>
        <v>3577</v>
      </c>
      <c r="G45" s="11">
        <f>G46</f>
        <v>0</v>
      </c>
      <c r="H45" s="11">
        <f>H46</f>
        <v>3577</v>
      </c>
      <c r="I45" s="11">
        <f>I46</f>
        <v>2848</v>
      </c>
      <c r="J45" s="11">
        <f>J46</f>
        <v>0</v>
      </c>
      <c r="K45" s="11">
        <f>F45-I45-J45</f>
        <v>729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v>1000</v>
      </c>
      <c r="E46" s="11">
        <v>1000</v>
      </c>
      <c r="F46" s="11">
        <f>G46+H46</f>
        <v>3577</v>
      </c>
      <c r="G46" s="11">
        <v>0</v>
      </c>
      <c r="H46" s="11">
        <v>3577</v>
      </c>
      <c r="I46" s="11">
        <v>2848</v>
      </c>
      <c r="J46" s="11">
        <v>0</v>
      </c>
      <c r="K46" s="11">
        <f>F46-I46-J46</f>
        <v>729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+D48+D51</f>
        <v>40000</v>
      </c>
      <c r="E47" s="11">
        <f>+E48+E51</f>
        <v>23000</v>
      </c>
      <c r="F47" s="11">
        <f>G47+H47</f>
        <v>271997</v>
      </c>
      <c r="G47" s="11">
        <f>+G48+G51</f>
        <v>226089</v>
      </c>
      <c r="H47" s="11">
        <f>+H48+H51</f>
        <v>45908</v>
      </c>
      <c r="I47" s="11">
        <f>+I48+I51</f>
        <v>26936</v>
      </c>
      <c r="J47" s="11">
        <f>+J48+J51</f>
        <v>0</v>
      </c>
      <c r="K47" s="11">
        <f>F47-I47-J47</f>
        <v>245061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15000</v>
      </c>
      <c r="E48" s="11">
        <f>E49</f>
        <v>8000</v>
      </c>
      <c r="F48" s="11">
        <f>G48+H48</f>
        <v>219991</v>
      </c>
      <c r="G48" s="11">
        <f>G49</f>
        <v>201841</v>
      </c>
      <c r="H48" s="11">
        <f>H49</f>
        <v>18150</v>
      </c>
      <c r="I48" s="11">
        <f>I49</f>
        <v>9702</v>
      </c>
      <c r="J48" s="11">
        <f>J49</f>
        <v>0</v>
      </c>
      <c r="K48" s="11">
        <f>F48-I48-J48</f>
        <v>210289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15000</v>
      </c>
      <c r="E49" s="11">
        <f>E50</f>
        <v>8000</v>
      </c>
      <c r="F49" s="11">
        <f>G49+H49</f>
        <v>219991</v>
      </c>
      <c r="G49" s="11">
        <f>G50</f>
        <v>201841</v>
      </c>
      <c r="H49" s="11">
        <f>H50</f>
        <v>18150</v>
      </c>
      <c r="I49" s="11">
        <f>I50</f>
        <v>9702</v>
      </c>
      <c r="J49" s="11">
        <f>J50</f>
        <v>0</v>
      </c>
      <c r="K49" s="11">
        <f>F49-I49-J49</f>
        <v>210289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v>15000</v>
      </c>
      <c r="E50" s="11">
        <v>8000</v>
      </c>
      <c r="F50" s="11">
        <f>G50+H50</f>
        <v>219991</v>
      </c>
      <c r="G50" s="11">
        <v>201841</v>
      </c>
      <c r="H50" s="11">
        <v>18150</v>
      </c>
      <c r="I50" s="11">
        <v>9702</v>
      </c>
      <c r="J50" s="11">
        <v>0</v>
      </c>
      <c r="K50" s="11">
        <f>F50-I50-J50</f>
        <v>210289</v>
      </c>
    </row>
    <row r="51" spans="1:12" s="6" customFormat="1" ht="33" x14ac:dyDescent="0.25">
      <c r="A51" s="10" t="s">
        <v>139</v>
      </c>
      <c r="B51" s="10" t="s">
        <v>140</v>
      </c>
      <c r="C51" s="10" t="s">
        <v>141</v>
      </c>
      <c r="D51" s="11">
        <f>+D52</f>
        <v>25000</v>
      </c>
      <c r="E51" s="11">
        <f>+E52</f>
        <v>15000</v>
      </c>
      <c r="F51" s="11">
        <f>G51+H51</f>
        <v>52006</v>
      </c>
      <c r="G51" s="11">
        <f>+G52</f>
        <v>24248</v>
      </c>
      <c r="H51" s="11">
        <f>+H52</f>
        <v>27758</v>
      </c>
      <c r="I51" s="11">
        <f>+I52</f>
        <v>17234</v>
      </c>
      <c r="J51" s="11">
        <f>+J52</f>
        <v>0</v>
      </c>
      <c r="K51" s="11">
        <f>F51-I51-J51</f>
        <v>34772</v>
      </c>
    </row>
    <row r="52" spans="1:12" s="6" customFormat="1" x14ac:dyDescent="0.25">
      <c r="A52" s="10" t="s">
        <v>142</v>
      </c>
      <c r="B52" s="10" t="s">
        <v>143</v>
      </c>
      <c r="C52" s="10" t="s">
        <v>144</v>
      </c>
      <c r="D52" s="11">
        <v>25000</v>
      </c>
      <c r="E52" s="11">
        <v>15000</v>
      </c>
      <c r="F52" s="11">
        <f>G52+H52</f>
        <v>52006</v>
      </c>
      <c r="G52" s="11">
        <v>24248</v>
      </c>
      <c r="H52" s="11">
        <v>27758</v>
      </c>
      <c r="I52" s="11">
        <v>17234</v>
      </c>
      <c r="J52" s="11">
        <v>0</v>
      </c>
      <c r="K52" s="11">
        <f>F52-I52-J52</f>
        <v>34772</v>
      </c>
    </row>
    <row r="53" spans="1:12" s="6" customFormat="1" ht="33" x14ac:dyDescent="0.25">
      <c r="A53" s="10" t="s">
        <v>145</v>
      </c>
      <c r="B53" s="10" t="s">
        <v>146</v>
      </c>
      <c r="C53" s="10" t="s">
        <v>147</v>
      </c>
      <c r="D53" s="11">
        <v>-1142237</v>
      </c>
      <c r="E53" s="11">
        <v>-491929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2" s="6" customFormat="1" x14ac:dyDescent="0.25">
      <c r="A54" s="10" t="s">
        <v>148</v>
      </c>
      <c r="B54" s="10" t="s">
        <v>149</v>
      </c>
      <c r="C54" s="10" t="s">
        <v>150</v>
      </c>
      <c r="D54" s="11">
        <v>1142237</v>
      </c>
      <c r="E54" s="11">
        <v>491929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2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37763</v>
      </c>
      <c r="E55" s="11">
        <f>E56</f>
        <v>37763</v>
      </c>
      <c r="F55" s="11">
        <f>G55+H55</f>
        <v>0</v>
      </c>
      <c r="G55" s="11">
        <f>G56</f>
        <v>0</v>
      </c>
      <c r="H55" s="11">
        <f>H56</f>
        <v>0</v>
      </c>
      <c r="I55" s="11">
        <f>I56</f>
        <v>0</v>
      </c>
      <c r="J55" s="11">
        <f>J56</f>
        <v>0</v>
      </c>
      <c r="K55" s="11">
        <f>F55-I55-J55</f>
        <v>0</v>
      </c>
    </row>
    <row r="56" spans="1:12" s="6" customFormat="1" ht="43.5" x14ac:dyDescent="0.25">
      <c r="A56" s="10" t="s">
        <v>154</v>
      </c>
      <c r="B56" s="10" t="s">
        <v>155</v>
      </c>
      <c r="C56" s="10" t="s">
        <v>156</v>
      </c>
      <c r="D56" s="11">
        <f>+D57</f>
        <v>37763</v>
      </c>
      <c r="E56" s="11">
        <f>+E57</f>
        <v>37763</v>
      </c>
      <c r="F56" s="11">
        <f>G56+H56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+J57</f>
        <v>0</v>
      </c>
      <c r="K56" s="11">
        <f>F56-I56-J56</f>
        <v>0</v>
      </c>
    </row>
    <row r="57" spans="1:12" s="6" customFormat="1" ht="33" x14ac:dyDescent="0.25">
      <c r="A57" s="10" t="s">
        <v>157</v>
      </c>
      <c r="B57" s="10" t="s">
        <v>158</v>
      </c>
      <c r="C57" s="10" t="s">
        <v>159</v>
      </c>
      <c r="D57" s="11">
        <v>37763</v>
      </c>
      <c r="E57" s="11">
        <v>37763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2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652817</v>
      </c>
      <c r="E58" s="11">
        <f>E59</f>
        <v>652817</v>
      </c>
      <c r="F58" s="11">
        <f>G58+H58</f>
        <v>652816</v>
      </c>
      <c r="G58" s="11">
        <f>G59</f>
        <v>0</v>
      </c>
      <c r="H58" s="11">
        <f>H59</f>
        <v>652816</v>
      </c>
      <c r="I58" s="11">
        <f>I59</f>
        <v>652816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652817</v>
      </c>
      <c r="E59" s="11">
        <f>E60</f>
        <v>652817</v>
      </c>
      <c r="F59" s="11">
        <f>G59+H59</f>
        <v>652816</v>
      </c>
      <c r="G59" s="11">
        <f>G60</f>
        <v>0</v>
      </c>
      <c r="H59" s="11">
        <f>H60</f>
        <v>652816</v>
      </c>
      <c r="I59" s="11">
        <f>I60</f>
        <v>652816</v>
      </c>
      <c r="J59" s="11">
        <f>J60</f>
        <v>0</v>
      </c>
      <c r="K59" s="11">
        <f>F59-I59-J59</f>
        <v>0</v>
      </c>
    </row>
    <row r="60" spans="1:12" s="6" customFormat="1" ht="75" x14ac:dyDescent="0.25">
      <c r="A60" s="10" t="s">
        <v>166</v>
      </c>
      <c r="B60" s="10" t="s">
        <v>167</v>
      </c>
      <c r="C60" s="10" t="s">
        <v>168</v>
      </c>
      <c r="D60" s="11">
        <f>+D61</f>
        <v>652817</v>
      </c>
      <c r="E60" s="11">
        <f>+E61</f>
        <v>652817</v>
      </c>
      <c r="F60" s="11">
        <f>G60+H60</f>
        <v>652816</v>
      </c>
      <c r="G60" s="11">
        <f>+G61</f>
        <v>0</v>
      </c>
      <c r="H60" s="11">
        <f>+H61</f>
        <v>652816</v>
      </c>
      <c r="I60" s="11">
        <f>+I61</f>
        <v>652816</v>
      </c>
      <c r="J60" s="11">
        <f>+J61</f>
        <v>0</v>
      </c>
      <c r="K60" s="11">
        <f>F60-I60-J60</f>
        <v>0</v>
      </c>
    </row>
    <row r="61" spans="1:12" s="6" customFormat="1" ht="22.5" x14ac:dyDescent="0.25">
      <c r="A61" s="10" t="s">
        <v>169</v>
      </c>
      <c r="B61" s="10" t="s">
        <v>170</v>
      </c>
      <c r="C61" s="10" t="s">
        <v>171</v>
      </c>
      <c r="D61" s="11">
        <v>652817</v>
      </c>
      <c r="E61" s="11">
        <v>652817</v>
      </c>
      <c r="F61" s="11">
        <f>G61+H61</f>
        <v>652816</v>
      </c>
      <c r="G61" s="11">
        <v>0</v>
      </c>
      <c r="H61" s="11">
        <v>652816</v>
      </c>
      <c r="I61" s="11">
        <v>652816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172</v>
      </c>
      <c r="B63" s="13"/>
      <c r="C63" s="13"/>
      <c r="D63" s="13"/>
      <c r="E63" s="13" t="s">
        <v>174</v>
      </c>
      <c r="F63" s="13"/>
      <c r="G63" s="13"/>
      <c r="H63" s="13"/>
      <c r="I63" s="13" t="s">
        <v>175</v>
      </c>
      <c r="J63" s="13"/>
      <c r="K63" s="13"/>
      <c r="L63" s="13"/>
    </row>
    <row r="64" spans="1:12" x14ac:dyDescent="0.25">
      <c r="A64" s="3" t="s">
        <v>173</v>
      </c>
      <c r="B64" s="3"/>
      <c r="C64" s="3"/>
      <c r="D64" s="3"/>
      <c r="E64" s="3" t="s">
        <v>174</v>
      </c>
      <c r="F64" s="3"/>
      <c r="G64" s="3"/>
      <c r="H64" s="3"/>
      <c r="I64" s="3" t="s">
        <v>176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K8:K10"/>
    <mergeCell ref="A63:D63"/>
    <mergeCell ref="A64:D64"/>
    <mergeCell ref="E63:H63"/>
    <mergeCell ref="E64:H64"/>
    <mergeCell ref="I63:L63"/>
    <mergeCell ref="I64:L64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2018-06-28T12:37:47Z</dcterms:created>
  <dcterms:modified xsi:type="dcterms:W3CDTF">2018-06-28T12:37:49Z</dcterms:modified>
</cp:coreProperties>
</file>